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410" windowWidth="15480" windowHeight="7260" tabRatio="333" firstSheet="1" activeTab="1"/>
  </bookViews>
  <sheets>
    <sheet name="BoQ1" sheetId="1" state="veryHidden" r:id="rId1"/>
    <sheet name="Macros" sheetId="2" r:id="rId2"/>
  </sheets>
  <externalReferences>
    <externalReference r:id="rId5"/>
    <externalReference r:id="rId6"/>
    <externalReference r:id="rId7"/>
  </externalReferences>
  <definedNames>
    <definedName name="_xlnm._FilterDatabase" localSheetId="0" hidden="1">'BoQ1'!$A$14:$II$44</definedName>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sharedStrings.xml><?xml version="1.0" encoding="utf-8"?>
<sst xmlns="http://schemas.openxmlformats.org/spreadsheetml/2006/main" count="216" uniqueCount="109">
  <si>
    <t>Sl.
No.</t>
  </si>
  <si>
    <t>Please Enable Macros to View BoQ information</t>
  </si>
  <si>
    <t>BoQ_Ver3.0</t>
  </si>
  <si>
    <t>Normal</t>
  </si>
  <si>
    <t>INR Only</t>
  </si>
  <si>
    <t>INR</t>
  </si>
  <si>
    <t>Select, Excess (+), Less (-)</t>
  </si>
  <si>
    <t xml:space="preserve"> </t>
  </si>
  <si>
    <t>Bidder Name :</t>
  </si>
  <si>
    <t>NUMBER</t>
  </si>
  <si>
    <t>TEXT</t>
  </si>
  <si>
    <t>DATE</t>
  </si>
  <si>
    <t>Currency Convertion against each Item</t>
  </si>
  <si>
    <t>TOTAL AMOUNT 
In Words</t>
  </si>
  <si>
    <t>Nos</t>
  </si>
  <si>
    <t>Construction of chamber for 100mm sluice plates</t>
  </si>
  <si>
    <t>item5</t>
  </si>
  <si>
    <t>Total in Figures</t>
  </si>
  <si>
    <t>Select</t>
  </si>
  <si>
    <t>%</t>
  </si>
  <si>
    <t>Item Wise</t>
  </si>
  <si>
    <t>Full Conversion</t>
  </si>
  <si>
    <t>Quoted Rate in Words</t>
  </si>
  <si>
    <t>Quoted Rate in Figures</t>
  </si>
  <si>
    <t>Unit</t>
  </si>
  <si>
    <t>Item
Code</t>
  </si>
  <si>
    <t>Description</t>
  </si>
  <si>
    <t>Quantity</t>
  </si>
  <si>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</si>
  <si>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</si>
  <si>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</si>
  <si>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t>RT-DAS server</t>
  </si>
  <si>
    <t>FEP server with interface switches</t>
  </si>
  <si>
    <t>ISR server</t>
  </si>
  <si>
    <t>Developmental server with console</t>
  </si>
  <si>
    <t>Workstation with dual TFT monitors</t>
  </si>
  <si>
    <t>Layer II switch</t>
  </si>
  <si>
    <t>Router one each for interfacing IT system &amp; MPLS network(AS REQUIRED AFTER CONDUCTING SURVEY)</t>
  </si>
  <si>
    <t>GPS Time synchronization system</t>
  </si>
  <si>
    <t xml:space="preserve">Any other items to meet specification requirements </t>
  </si>
  <si>
    <t>RT_DAS SYSTEM DATA CENTRE</t>
  </si>
  <si>
    <t>Server/Workstation  Hardware</t>
  </si>
  <si>
    <t>Software</t>
  </si>
  <si>
    <t>RT-DAS software</t>
  </si>
  <si>
    <t>ISR software</t>
  </si>
  <si>
    <t>Any other item to meet specification .</t>
  </si>
  <si>
    <t>Sub-Stations and Field Equipment</t>
  </si>
  <si>
    <t>FRTU</t>
  </si>
  <si>
    <t>FRTU comprising panels, racks, sub-racks, Power Supply modules, CPU analog / digital input modules as per specification interfacing equipment, required converters and all other required items/accessories including complete wiring for all modules for locations mentioned below</t>
  </si>
  <si>
    <t>MFTs</t>
  </si>
  <si>
    <t>CMRs (4 per feeder)</t>
  </si>
  <si>
    <t>Modem</t>
  </si>
  <si>
    <t>Any other hardware to meet functional / performance requirement of MTS(Item 1…n)**</t>
  </si>
  <si>
    <t>Test equipment for RTU/FRTU</t>
  </si>
  <si>
    <t>FRTU database configuration &amp; Maintenance Software Tool &amp; Master Station cum RTU Simulator &amp; Protocol analyzer software tool &amp; Laptop PC for above software tools along with interfacing hardware including Hub</t>
  </si>
  <si>
    <t>Power Supply</t>
  </si>
  <si>
    <t>DC power supply (DCPS) system based on SMPS</t>
  </si>
  <si>
    <t>Battery Bank for above DCPS(VRLA type) for minimum 4 hours backup</t>
  </si>
  <si>
    <t>Installation,testing &amp; Commissioning including Civil work and equipment mounting complete.</t>
  </si>
  <si>
    <t>No.</t>
  </si>
  <si>
    <t>Lot</t>
  </si>
  <si>
    <t>Set</t>
  </si>
  <si>
    <t>Job</t>
  </si>
  <si>
    <t>Unit Ex-Works Price (Rs.)</t>
  </si>
  <si>
    <t>Total Ex-Works Price (Rs.)</t>
  </si>
  <si>
    <t>Applicable GST @ 18 % on Total Ex-Works)</t>
  </si>
  <si>
    <t>Unit freight (Rs.)</t>
  </si>
  <si>
    <t>Total freight Charges (Rs.)</t>
  </si>
  <si>
    <t>Applicable GST @ 5% on Total  Freight)</t>
  </si>
  <si>
    <t>Unit Insurance (Rs.)</t>
  </si>
  <si>
    <t>Total Insurance (Rs.)</t>
  </si>
  <si>
    <t>Applicable GST @ 5% on  Total Insurance)</t>
  </si>
  <si>
    <t>Unit Erection Charges (Rs.)</t>
  </si>
  <si>
    <t>Total Erection Charges (Rs.)</t>
  </si>
  <si>
    <t>Applicable GST @ 18% on Total Erection)</t>
  </si>
  <si>
    <t>Ex-Works Price inclusive of all taxes.(Rs.)</t>
  </si>
  <si>
    <t>Freight Charges inclusive of all taxes.(Rs.)</t>
  </si>
  <si>
    <t>Insurance Charges inclusive of all taxes.(Rs.)</t>
  </si>
  <si>
    <t>Erection Charges inclusive of all taxes.(Rs.)</t>
  </si>
  <si>
    <t>Total 
Prices without
taxes(Rs.)</t>
  </si>
  <si>
    <t>Ex-Works Price, Freight Charges, Insurance Charges,  Erection Charges, inclusive of all taxes.(Rs.)</t>
  </si>
  <si>
    <t>Total 
taxes(Rs.)</t>
  </si>
  <si>
    <t>Item1</t>
  </si>
  <si>
    <t>Item2</t>
  </si>
  <si>
    <t>Item3</t>
  </si>
  <si>
    <t>Item4</t>
  </si>
  <si>
    <t>Item5</t>
  </si>
  <si>
    <t>Item6</t>
  </si>
  <si>
    <t>Item7</t>
  </si>
  <si>
    <t>Item8</t>
  </si>
  <si>
    <t>Item9</t>
  </si>
  <si>
    <t>Item11</t>
  </si>
  <si>
    <t>Item12</t>
  </si>
  <si>
    <t>Item13</t>
  </si>
  <si>
    <t>Item16</t>
  </si>
  <si>
    <t>Item17</t>
  </si>
  <si>
    <t>Item18</t>
  </si>
  <si>
    <t>Item19</t>
  </si>
  <si>
    <t>Item20</t>
  </si>
  <si>
    <t>Item22</t>
  </si>
  <si>
    <t>Item24</t>
  </si>
  <si>
    <t>Item25</t>
  </si>
  <si>
    <t>Item26</t>
  </si>
  <si>
    <t>Item28</t>
  </si>
  <si>
    <t>Name of Work                      :Supply, Installation, Testing &amp; Commissioning of Hardware &amp; Software for implementing RT-DAS for determination of SAIDI/SAIFI in 15 Nos 33/11kv Substations (49 FEEDERS) of IPDS Non-SCADA towns in Meghalaya</t>
  </si>
  <si>
    <t xml:space="preserve">Contract No                          :MePDCL/CE(Dist)/IPDS/RTDAS/2019
</t>
  </si>
  <si>
    <t xml:space="preserve">Tender Inviting Authority  : Tender Inviting Authority: CE(DIST), MEPDCL
                                                                                                                </t>
  </si>
  <si>
    <r>
      <rPr>
        <b/>
        <u val="single"/>
        <sz val="11"/>
        <rFont val="Times New Roman"/>
        <family val="1"/>
      </rPr>
      <t xml:space="preserve">PRICE SCHEDULE : DOMESTIC TENDERS - RATES ARE TO GIVEN IN RUPEES (INR) ONLY)
</t>
    </r>
    <r>
      <rPr>
        <b/>
        <sz val="11"/>
        <rFont val="Times New Roman"/>
        <family val="1"/>
      </rPr>
      <t xml:space="preserve">
</t>
    </r>
    <r>
      <rPr>
        <b/>
        <sz val="11"/>
        <color indexed="10"/>
        <rFont val="Times New Roman"/>
        <family val="1"/>
      </rPr>
      <t>(This BOQ template must not be modified/replaced by the bidder and the same should be uploaded after filling the relevent columns, else the bidder is liable to be rejected for this tender. Bidders are allowed to enter the Bidder Name and Values only )</t>
    </r>
  </si>
  <si>
    <t xml:space="preserve">1. All amounts shall be in Rupees.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</si>
</sst>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Red]0.00"/>
    <numFmt numFmtId="184" formatCode="&quot;Yes&quot;;&quot;Yes&quot;;&quot;No&quot;"/>
    <numFmt numFmtId="185" formatCode="&quot;True&quot;;&quot;True&quot;;&quot;False&quot;"/>
    <numFmt numFmtId="186" formatCode="&quot;On&quot;;&quot;On&quot;;&quot;Off&quot;"/>
    <numFmt numFmtId="187" formatCode="[$€-2]\ #,##0.00_);[Red]\([$€-2]\ #,##0.00\)"/>
  </numFmts>
  <fonts count="73">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1"/>
      <color indexed="8"/>
      <name val="Times New Roman"/>
      <family val="1"/>
    </font>
    <font>
      <sz val="11"/>
      <name val="Times New Roman"/>
      <family val="1"/>
    </font>
    <font>
      <b/>
      <sz val="12"/>
      <name val="Times New Roman"/>
      <family val="1"/>
    </font>
    <font>
      <b/>
      <sz val="11"/>
      <name val="Times New Roman"/>
      <family val="1"/>
    </font>
    <font>
      <b/>
      <u val="single"/>
      <sz val="11"/>
      <name val="Times New Roman"/>
      <family val="1"/>
    </font>
    <font>
      <b/>
      <sz val="11"/>
      <color indexed="10"/>
      <name val="Times New Roman"/>
      <family val="1"/>
    </font>
    <font>
      <b/>
      <u val="single"/>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indexed="23"/>
      <name val="Times New Roman"/>
      <family val="1"/>
    </font>
    <font>
      <b/>
      <i/>
      <sz val="11"/>
      <color indexed="8"/>
      <name val="Times New Roman"/>
      <family val="1"/>
    </font>
    <font>
      <b/>
      <sz val="11"/>
      <color indexed="16"/>
      <name val="Times New Roman"/>
      <family val="1"/>
    </font>
    <font>
      <b/>
      <sz val="11"/>
      <color indexed="17"/>
      <name val="Times New Roman"/>
      <family val="1"/>
    </font>
    <font>
      <b/>
      <u val="single"/>
      <sz val="11"/>
      <color indexed="23"/>
      <name val="Times New Roman"/>
      <family val="1"/>
    </font>
    <font>
      <b/>
      <sz val="11"/>
      <color indexed="23"/>
      <name val="Times New Roman"/>
      <family val="1"/>
    </font>
    <font>
      <b/>
      <sz val="11"/>
      <color indexed="31"/>
      <name val="Times New Roman"/>
      <family val="1"/>
    </font>
    <font>
      <b/>
      <sz val="12"/>
      <color indexed="8"/>
      <name val="Times New Roman"/>
      <family val="1"/>
    </font>
    <font>
      <sz val="11"/>
      <name val="Calibri"/>
      <family val="2"/>
    </font>
    <font>
      <b/>
      <sz val="11"/>
      <name val="Calibri"/>
      <family val="2"/>
    </font>
    <font>
      <b/>
      <sz val="12"/>
      <color indexed="18"/>
      <name val="Times New Roman"/>
      <family val="1"/>
    </font>
    <font>
      <b/>
      <u val="single"/>
      <sz val="11"/>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1"/>
      <color theme="0" tint="-0.4999699890613556"/>
      <name val="Times New Roman"/>
      <family val="1"/>
    </font>
    <font>
      <b/>
      <i/>
      <sz val="11"/>
      <color theme="1"/>
      <name val="Times New Roman"/>
      <family val="1"/>
    </font>
    <font>
      <b/>
      <sz val="11"/>
      <color rgb="FF800000"/>
      <name val="Times New Roman"/>
      <family val="1"/>
    </font>
    <font>
      <b/>
      <sz val="11"/>
      <color rgb="FF007A37"/>
      <name val="Times New Roman"/>
      <family val="1"/>
    </font>
    <font>
      <b/>
      <u val="single"/>
      <sz val="11"/>
      <color theme="0" tint="-0.4999699890613556"/>
      <name val="Times New Roman"/>
      <family val="1"/>
    </font>
    <font>
      <b/>
      <sz val="11"/>
      <color theme="0" tint="-0.4999699890613556"/>
      <name val="Times New Roman"/>
      <family val="1"/>
    </font>
    <font>
      <b/>
      <sz val="11"/>
      <color theme="4" tint="0.7999799847602844"/>
      <name val="Times New Roman"/>
      <family val="1"/>
    </font>
    <font>
      <b/>
      <sz val="11"/>
      <color theme="1"/>
      <name val="Times New Roman"/>
      <family val="1"/>
    </font>
    <font>
      <b/>
      <sz val="12"/>
      <color theme="1"/>
      <name val="Times New Roman"/>
      <family val="1"/>
    </font>
    <font>
      <b/>
      <sz val="11"/>
      <color rgb="FFFF0000"/>
      <name val="Times New Roman"/>
      <family val="1"/>
    </font>
    <font>
      <b/>
      <sz val="12"/>
      <color rgb="FF000066"/>
      <name val="Times New Roman"/>
      <family val="1"/>
    </font>
    <font>
      <b/>
      <u val="single"/>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Font="1" applyAlignment="1">
      <alignment/>
    </xf>
    <xf numFmtId="0" fontId="8" fillId="0" borderId="0" xfId="57" applyNumberFormat="1" applyFont="1" applyFill="1" applyProtection="1">
      <alignment/>
      <protection/>
    </xf>
    <xf numFmtId="0" fontId="60" fillId="0" borderId="0" xfId="57" applyNumberFormat="1" applyFont="1" applyFill="1" applyProtection="1">
      <alignment/>
      <protection/>
    </xf>
    <xf numFmtId="0" fontId="8" fillId="0" borderId="0" xfId="57" applyNumberFormat="1" applyFont="1" applyFill="1" applyBorder="1" applyAlignment="1" applyProtection="1">
      <alignment vertical="center"/>
      <protection/>
    </xf>
    <xf numFmtId="0" fontId="61" fillId="0" borderId="0" xfId="57" applyNumberFormat="1" applyFont="1" applyFill="1" applyBorder="1" applyAlignment="1" applyProtection="1">
      <alignment vertical="center"/>
      <protection/>
    </xf>
    <xf numFmtId="0" fontId="62" fillId="0" borderId="0" xfId="59" applyNumberFormat="1" applyFont="1" applyFill="1" applyBorder="1" applyAlignment="1" applyProtection="1">
      <alignment horizontal="center" vertical="center"/>
      <protection/>
    </xf>
    <xf numFmtId="0" fontId="10" fillId="0" borderId="0" xfId="57" applyNumberFormat="1" applyFont="1" applyFill="1" applyBorder="1" applyAlignment="1" applyProtection="1">
      <alignment vertical="center"/>
      <protection/>
    </xf>
    <xf numFmtId="0" fontId="10" fillId="0" borderId="10" xfId="57" applyNumberFormat="1" applyFont="1" applyFill="1" applyBorder="1" applyAlignment="1" applyProtection="1">
      <alignment horizontal="center" vertical="center" wrapText="1"/>
      <protection/>
    </xf>
    <xf numFmtId="0" fontId="10" fillId="0" borderId="10" xfId="59" applyNumberFormat="1" applyFont="1" applyFill="1" applyBorder="1" applyAlignment="1" applyProtection="1">
      <alignment horizontal="center" vertical="center" wrapText="1"/>
      <protection/>
    </xf>
    <xf numFmtId="0" fontId="10" fillId="0" borderId="10" xfId="57" applyNumberFormat="1" applyFont="1" applyFill="1" applyBorder="1" applyAlignment="1" applyProtection="1">
      <alignment horizontal="center" vertical="center"/>
      <protection/>
    </xf>
    <xf numFmtId="0" fontId="10" fillId="0" borderId="10" xfId="59" applyNumberFormat="1" applyFont="1" applyFill="1" applyBorder="1" applyAlignment="1" applyProtection="1">
      <alignment horizontal="left" vertical="center"/>
      <protection/>
    </xf>
    <xf numFmtId="0" fontId="12" fillId="0" borderId="10" xfId="59" applyNumberFormat="1" applyFont="1" applyFill="1" applyBorder="1" applyAlignment="1" applyProtection="1">
      <alignment vertical="center"/>
      <protection/>
    </xf>
    <xf numFmtId="2" fontId="12" fillId="0" borderId="10" xfId="59" applyNumberFormat="1" applyFont="1" applyFill="1" applyBorder="1" applyAlignment="1" applyProtection="1">
      <alignment horizontal="center" vertical="center"/>
      <protection/>
    </xf>
    <xf numFmtId="0" fontId="12" fillId="0" borderId="10" xfId="59" applyNumberFormat="1" applyFont="1" applyFill="1" applyBorder="1" applyAlignment="1" applyProtection="1">
      <alignment vertical="center" wrapText="1"/>
      <protection/>
    </xf>
    <xf numFmtId="0" fontId="63" fillId="33" borderId="10" xfId="59" applyNumberFormat="1" applyFont="1" applyFill="1" applyBorder="1" applyAlignment="1" applyProtection="1">
      <alignment vertical="center" wrapText="1"/>
      <protection/>
    </xf>
    <xf numFmtId="0" fontId="63" fillId="33" borderId="10" xfId="65" applyNumberFormat="1" applyFont="1" applyFill="1" applyBorder="1" applyAlignment="1" applyProtection="1">
      <alignment horizontal="center" vertical="center"/>
      <protection/>
    </xf>
    <xf numFmtId="0" fontId="12" fillId="0" borderId="10" xfId="65" applyNumberFormat="1" applyFont="1" applyFill="1" applyBorder="1" applyAlignment="1" applyProtection="1">
      <alignment vertical="center" wrapText="1"/>
      <protection/>
    </xf>
    <xf numFmtId="0" fontId="64" fillId="0" borderId="10" xfId="59" applyNumberFormat="1" applyFont="1" applyFill="1" applyBorder="1" applyAlignment="1" applyProtection="1">
      <alignment horizontal="right" vertical="center"/>
      <protection/>
    </xf>
    <xf numFmtId="0" fontId="12" fillId="0" borderId="10" xfId="59" applyNumberFormat="1" applyFont="1" applyFill="1" applyBorder="1" applyAlignment="1" applyProtection="1">
      <alignment horizontal="right" vertical="center"/>
      <protection/>
    </xf>
    <xf numFmtId="0" fontId="13" fillId="0" borderId="0" xfId="57" applyNumberFormat="1" applyFont="1" applyFill="1" applyBorder="1" applyAlignment="1" applyProtection="1">
      <alignment horizontal="left"/>
      <protection/>
    </xf>
    <xf numFmtId="0" fontId="65" fillId="0" borderId="0" xfId="57" applyNumberFormat="1" applyFont="1" applyFill="1" applyBorder="1" applyAlignment="1" applyProtection="1">
      <alignment horizontal="left"/>
      <protection/>
    </xf>
    <xf numFmtId="0" fontId="8" fillId="0" borderId="0" xfId="57" applyNumberFormat="1" applyFont="1" applyFill="1" applyAlignment="1" applyProtection="1">
      <alignment vertical="center"/>
      <protection/>
    </xf>
    <xf numFmtId="0" fontId="61" fillId="0" borderId="0" xfId="57" applyNumberFormat="1" applyFont="1" applyFill="1" applyAlignment="1" applyProtection="1">
      <alignment vertical="center"/>
      <protection/>
    </xf>
    <xf numFmtId="0" fontId="61" fillId="0" borderId="0" xfId="57" applyNumberFormat="1" applyFont="1" applyFill="1" applyProtection="1">
      <alignment/>
      <protection/>
    </xf>
    <xf numFmtId="0" fontId="8" fillId="34" borderId="0" xfId="57" applyNumberFormat="1" applyFont="1" applyFill="1" applyProtection="1">
      <alignment/>
      <protection/>
    </xf>
    <xf numFmtId="0" fontId="61" fillId="34" borderId="0" xfId="57" applyNumberFormat="1" applyFont="1" applyFill="1" applyProtection="1">
      <alignment/>
      <protection/>
    </xf>
    <xf numFmtId="0" fontId="8"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8" fillId="0" borderId="0" xfId="57" applyNumberFormat="1" applyFont="1" applyFill="1" applyBorder="1" applyProtection="1">
      <alignment/>
      <protection/>
    </xf>
    <xf numFmtId="0" fontId="10" fillId="34" borderId="0" xfId="57" applyNumberFormat="1" applyFont="1" applyFill="1" applyBorder="1" applyProtection="1">
      <alignment/>
      <protection/>
    </xf>
    <xf numFmtId="0" fontId="10" fillId="34" borderId="0" xfId="57" applyNumberFormat="1" applyFont="1" applyFill="1" applyProtection="1">
      <alignment/>
      <protection/>
    </xf>
    <xf numFmtId="0" fontId="66" fillId="34" borderId="0" xfId="57" applyNumberFormat="1" applyFont="1" applyFill="1" applyProtection="1">
      <alignment/>
      <protection/>
    </xf>
    <xf numFmtId="0" fontId="8" fillId="34" borderId="0" xfId="57" applyNumberFormat="1" applyFont="1" applyFill="1" applyBorder="1" applyProtection="1">
      <alignment/>
      <protection/>
    </xf>
    <xf numFmtId="0" fontId="8" fillId="0" borderId="0" xfId="57" applyNumberFormat="1" applyFont="1" applyFill="1" applyBorder="1" applyAlignment="1" applyProtection="1">
      <alignment vertical="top"/>
      <protection/>
    </xf>
    <xf numFmtId="0" fontId="60" fillId="0" borderId="0" xfId="57" applyNumberFormat="1" applyFont="1" applyFill="1" applyBorder="1" applyProtection="1">
      <alignment/>
      <protection/>
    </xf>
    <xf numFmtId="0" fontId="10" fillId="0" borderId="10" xfId="59" applyNumberFormat="1" applyFont="1" applyFill="1" applyBorder="1" applyAlignment="1" applyProtection="1">
      <alignment horizontal="left" vertical="center" wrapText="1"/>
      <protection/>
    </xf>
    <xf numFmtId="0" fontId="12" fillId="0" borderId="10" xfId="59" applyNumberFormat="1" applyFont="1" applyFill="1" applyBorder="1" applyAlignment="1" applyProtection="1">
      <alignment horizontal="center" vertical="center"/>
      <protection/>
    </xf>
    <xf numFmtId="0" fontId="8" fillId="0" borderId="0" xfId="59" applyNumberFormat="1" applyFont="1" applyFill="1" applyProtection="1">
      <alignment/>
      <protection/>
    </xf>
    <xf numFmtId="178" fontId="12" fillId="0" borderId="10" xfId="59" applyNumberFormat="1" applyFont="1" applyFill="1" applyBorder="1" applyAlignment="1" applyProtection="1">
      <alignment horizontal="center" vertical="center"/>
      <protection/>
    </xf>
    <xf numFmtId="0" fontId="10" fillId="0" borderId="10" xfId="59" applyNumberFormat="1" applyFont="1" applyFill="1" applyBorder="1" applyAlignment="1" applyProtection="1">
      <alignment vertical="center"/>
      <protection/>
    </xf>
    <xf numFmtId="0" fontId="10" fillId="0" borderId="10" xfId="57" applyNumberFormat="1" applyFont="1" applyFill="1" applyBorder="1" applyAlignment="1" applyProtection="1">
      <alignment vertical="center"/>
      <protection/>
    </xf>
    <xf numFmtId="0" fontId="67" fillId="0" borderId="10" xfId="59" applyNumberFormat="1" applyFont="1" applyFill="1" applyBorder="1" applyAlignment="1" applyProtection="1">
      <alignment vertical="center"/>
      <protection/>
    </xf>
    <xf numFmtId="0" fontId="10" fillId="0" borderId="10" xfId="59" applyNumberFormat="1" applyFont="1" applyFill="1" applyBorder="1" applyAlignment="1" applyProtection="1">
      <alignment vertical="center" wrapText="1"/>
      <protection/>
    </xf>
    <xf numFmtId="0" fontId="68" fillId="0" borderId="0" xfId="57" applyNumberFormat="1" applyFont="1" applyFill="1" applyAlignment="1" applyProtection="1">
      <alignment wrapText="1"/>
      <protection/>
    </xf>
    <xf numFmtId="178" fontId="10" fillId="0" borderId="10" xfId="57" applyNumberFormat="1" applyFont="1" applyFill="1" applyBorder="1" applyAlignment="1" applyProtection="1">
      <alignment horizontal="center" vertical="center"/>
      <protection/>
    </xf>
    <xf numFmtId="0" fontId="69" fillId="35" borderId="10" xfId="0" applyFont="1" applyFill="1" applyBorder="1" applyAlignment="1" applyProtection="1">
      <alignment horizontal="center" vertical="center" wrapText="1"/>
      <protection/>
    </xf>
    <xf numFmtId="0" fontId="69" fillId="35" borderId="10" xfId="57" applyNumberFormat="1" applyFont="1" applyFill="1" applyBorder="1" applyAlignment="1" applyProtection="1">
      <alignment horizontal="center" vertical="center"/>
      <protection/>
    </xf>
    <xf numFmtId="0" fontId="9" fillId="35" borderId="10" xfId="57" applyNumberFormat="1" applyFont="1" applyFill="1" applyBorder="1" applyAlignment="1" applyProtection="1">
      <alignment horizontal="center" vertical="center" wrapText="1"/>
      <protection/>
    </xf>
    <xf numFmtId="0" fontId="10" fillId="34" borderId="10" xfId="57" applyNumberFormat="1" applyFont="1" applyFill="1" applyBorder="1" applyAlignment="1" applyProtection="1">
      <alignment horizontal="center" vertical="center" wrapText="1"/>
      <protection/>
    </xf>
    <xf numFmtId="0" fontId="39" fillId="0" borderId="10" xfId="60" applyNumberFormat="1" applyFont="1" applyFill="1" applyBorder="1" applyAlignment="1">
      <alignment horizontal="left" vertical="center" wrapText="1"/>
      <protection/>
    </xf>
    <xf numFmtId="0" fontId="39" fillId="0" borderId="10" xfId="60" applyNumberFormat="1" applyFont="1" applyFill="1" applyBorder="1" applyAlignment="1">
      <alignment horizontal="left" vertical="top" wrapText="1"/>
      <protection/>
    </xf>
    <xf numFmtId="0" fontId="58" fillId="0" borderId="10" xfId="0" applyFont="1" applyFill="1" applyBorder="1" applyAlignment="1">
      <alignment horizontal="left" vertical="center" wrapText="1"/>
    </xf>
    <xf numFmtId="1" fontId="40" fillId="0" borderId="10" xfId="60" applyNumberFormat="1" applyFont="1" applyFill="1" applyBorder="1" applyAlignment="1">
      <alignment horizontal="center" vertical="center"/>
      <protection/>
    </xf>
    <xf numFmtId="0" fontId="58" fillId="0" borderId="10" xfId="0" applyFont="1" applyFill="1" applyBorder="1" applyAlignment="1">
      <alignment horizontal="center" vertical="center"/>
    </xf>
    <xf numFmtId="0" fontId="39" fillId="0" borderId="10" xfId="57" applyNumberFormat="1" applyFont="1" applyFill="1" applyBorder="1" applyAlignment="1">
      <alignment horizontal="center" vertical="center"/>
      <protection/>
    </xf>
    <xf numFmtId="2" fontId="10" fillId="34" borderId="10" xfId="57" applyNumberFormat="1" applyFont="1" applyFill="1" applyBorder="1" applyAlignment="1" applyProtection="1">
      <alignment horizontal="center" vertical="center" wrapText="1"/>
      <protection/>
    </xf>
    <xf numFmtId="2" fontId="70" fillId="0" borderId="10" xfId="57" applyNumberFormat="1" applyFont="1" applyFill="1" applyBorder="1" applyAlignment="1" applyProtection="1">
      <alignment horizontal="center" vertical="center"/>
      <protection/>
    </xf>
    <xf numFmtId="0" fontId="10" fillId="0" borderId="10" xfId="57" applyNumberFormat="1" applyFont="1" applyFill="1" applyBorder="1" applyAlignment="1" applyProtection="1">
      <alignment horizontal="left" vertical="center" wrapText="1"/>
      <protection/>
    </xf>
    <xf numFmtId="2" fontId="10" fillId="0" borderId="10" xfId="57" applyNumberFormat="1" applyFont="1" applyFill="1" applyBorder="1" applyAlignment="1" applyProtection="1">
      <alignment horizontal="center" vertical="center" wrapText="1"/>
      <protection/>
    </xf>
    <xf numFmtId="0" fontId="10" fillId="33" borderId="10" xfId="57" applyNumberFormat="1" applyFont="1" applyFill="1" applyBorder="1" applyAlignment="1" applyProtection="1">
      <alignment horizontal="center" vertical="center" wrapText="1"/>
      <protection locked="0"/>
    </xf>
    <xf numFmtId="180" fontId="0" fillId="0" borderId="10" xfId="60" applyNumberFormat="1" applyFont="1" applyFill="1" applyBorder="1" applyAlignment="1" applyProtection="1">
      <alignment horizontal="center" vertical="top"/>
      <protection/>
    </xf>
    <xf numFmtId="180" fontId="58" fillId="0" borderId="10" xfId="60" applyNumberFormat="1" applyFont="1" applyFill="1" applyBorder="1" applyAlignment="1" applyProtection="1">
      <alignment horizontal="center" vertical="top"/>
      <protection/>
    </xf>
    <xf numFmtId="180" fontId="0" fillId="0" borderId="10" xfId="60" applyNumberFormat="1" applyFont="1" applyFill="1" applyBorder="1" applyAlignment="1">
      <alignment horizontal="center" vertical="top"/>
      <protection/>
    </xf>
    <xf numFmtId="180" fontId="58" fillId="0" borderId="10" xfId="60" applyNumberFormat="1" applyFont="1" applyFill="1" applyBorder="1" applyAlignment="1">
      <alignment horizontal="center" vertical="top"/>
      <protection/>
    </xf>
    <xf numFmtId="49" fontId="9" fillId="35" borderId="10" xfId="57" applyNumberFormat="1" applyFont="1" applyFill="1" applyBorder="1" applyAlignment="1" applyProtection="1">
      <alignment horizontal="center" vertical="center" wrapText="1"/>
      <protection/>
    </xf>
    <xf numFmtId="0" fontId="69" fillId="35" borderId="10" xfId="0" applyFont="1" applyFill="1" applyBorder="1" applyAlignment="1">
      <alignment horizontal="center" vertical="center" wrapText="1"/>
    </xf>
    <xf numFmtId="0" fontId="9" fillId="35" borderId="10" xfId="0" applyFont="1" applyFill="1" applyBorder="1" applyAlignment="1" applyProtection="1">
      <alignment horizontal="center" vertical="center" wrapText="1"/>
      <protection/>
    </xf>
    <xf numFmtId="0" fontId="71" fillId="35" borderId="10" xfId="58" applyNumberFormat="1" applyFont="1" applyFill="1" applyBorder="1" applyAlignment="1" applyProtection="1">
      <alignment horizontal="center" vertical="center" wrapText="1"/>
      <protection/>
    </xf>
    <xf numFmtId="0" fontId="69" fillId="35" borderId="11" xfId="0" applyFont="1" applyFill="1" applyBorder="1" applyAlignment="1">
      <alignment horizontal="center" vertical="center" wrapText="1"/>
    </xf>
    <xf numFmtId="0" fontId="9" fillId="35" borderId="10" xfId="57" applyNumberFormat="1" applyFont="1" applyFill="1" applyBorder="1" applyAlignment="1" applyProtection="1">
      <alignment horizontal="center" vertical="center"/>
      <protection/>
    </xf>
    <xf numFmtId="0" fontId="12" fillId="0" borderId="10" xfId="59" applyNumberFormat="1" applyFont="1" applyFill="1" applyBorder="1" applyAlignment="1" applyProtection="1">
      <alignment horizontal="center" vertical="center" wrapText="1"/>
      <protection/>
    </xf>
    <xf numFmtId="0" fontId="10" fillId="0" borderId="10" xfId="57" applyNumberFormat="1" applyFont="1" applyFill="1" applyBorder="1" applyAlignment="1" applyProtection="1">
      <alignment horizontal="center" vertical="center" wrapText="1"/>
      <protection/>
    </xf>
    <xf numFmtId="0" fontId="72" fillId="0" borderId="0" xfId="57" applyNumberFormat="1" applyFont="1" applyFill="1" applyBorder="1" applyAlignment="1" applyProtection="1">
      <alignment horizontal="center" vertical="center"/>
      <protection/>
    </xf>
    <xf numFmtId="0" fontId="7" fillId="0" borderId="0" xfId="57" applyNumberFormat="1" applyFont="1" applyFill="1" applyBorder="1" applyAlignment="1" applyProtection="1">
      <alignment horizontal="left" vertical="center" wrapText="1"/>
      <protection/>
    </xf>
    <xf numFmtId="0" fontId="7" fillId="2" borderId="0" xfId="57" applyNumberFormat="1" applyFont="1" applyFill="1" applyBorder="1" applyAlignment="1" applyProtection="1">
      <alignment horizontal="left" vertical="center" wrapText="1"/>
      <protection/>
    </xf>
    <xf numFmtId="0" fontId="65" fillId="0" borderId="12" xfId="57" applyNumberFormat="1" applyFont="1" applyFill="1" applyBorder="1" applyAlignment="1" applyProtection="1">
      <alignment horizontal="center" vertical="center" wrapText="1"/>
      <protection/>
    </xf>
    <xf numFmtId="0" fontId="10" fillId="33" borderId="10" xfId="59" applyNumberFormat="1" applyFont="1" applyFill="1" applyBorder="1" applyAlignment="1" applyProtection="1">
      <alignment horizontal="left" vertical="center"/>
      <protection locked="0"/>
    </xf>
    <xf numFmtId="0" fontId="10" fillId="2" borderId="10" xfId="59" applyNumberFormat="1" applyFont="1" applyFill="1" applyBorder="1" applyAlignment="1" applyProtection="1">
      <alignment horizontal="left" vertical="center"/>
      <protection locked="0"/>
    </xf>
    <xf numFmtId="0" fontId="5"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4 2" xfId="60"/>
    <cellStyle name="Note" xfId="61"/>
    <cellStyle name="Output" xfId="62"/>
    <cellStyle name="Percent" xfId="63"/>
    <cellStyle name="Percent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2257425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folder%20(3)\New%20folder%20(17)\desktop\BOQ1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folder%20(3)\New%20folder%20(17)\desktop\BOQ123\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folder%20(3)\New%20folder%20(17)\desktop\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44"/>
  <sheetViews>
    <sheetView showGridLines="0" zoomScale="69" zoomScaleNormal="69" zoomScalePageLayoutView="0" workbookViewId="0" topLeftCell="A5">
      <selection activeCell="F11" sqref="F11"/>
    </sheetView>
  </sheetViews>
  <sheetFormatPr defaultColWidth="9.140625" defaultRowHeight="15"/>
  <cols>
    <col min="1" max="1" width="12.7109375" style="2" customWidth="1"/>
    <col min="2" max="2" width="59.28125" style="2" customWidth="1"/>
    <col min="3" max="3" width="25.7109375" style="2" hidden="1" customWidth="1"/>
    <col min="4" max="7" width="25.7109375" style="2" customWidth="1"/>
    <col min="8" max="9" width="25.7109375" style="2" hidden="1" customWidth="1"/>
    <col min="10" max="10" width="25.7109375" style="2" customWidth="1"/>
    <col min="11" max="12" width="25.7109375" style="2" hidden="1" customWidth="1"/>
    <col min="13" max="13" width="25.7109375" style="2" customWidth="1"/>
    <col min="14" max="14" width="25.7109375" style="37" customWidth="1"/>
    <col min="15" max="17" width="25.7109375" style="2" customWidth="1"/>
    <col min="18" max="19" width="25.7109375" style="2" hidden="1" customWidth="1"/>
    <col min="20" max="23" width="25.7109375" style="2" customWidth="1"/>
    <col min="24" max="25" width="25.7109375" style="2" hidden="1" customWidth="1"/>
    <col min="26" max="29" width="25.7109375" style="2" customWidth="1"/>
    <col min="30" max="50" width="25.7109375" style="2" hidden="1" customWidth="1"/>
    <col min="51" max="51" width="34.140625" style="2" customWidth="1"/>
    <col min="52" max="54" width="25.7109375" style="2" hidden="1" customWidth="1"/>
    <col min="55" max="55" width="73.421875" style="2" customWidth="1"/>
    <col min="56" max="56" width="9.140625" style="34" customWidth="1"/>
    <col min="57" max="238" width="9.140625" style="2" customWidth="1"/>
    <col min="239" max="243" width="9.140625" style="23" customWidth="1"/>
    <col min="244" max="16384" width="9.140625" style="2" customWidth="1"/>
  </cols>
  <sheetData>
    <row r="1" spans="1:243" s="3" customFormat="1" ht="30" customHeight="1">
      <c r="A1" s="72" t="str">
        <f>B2&amp;" BoQ"</f>
        <v>Item Wise BoQ</v>
      </c>
      <c r="B1" s="72"/>
      <c r="C1" s="72"/>
      <c r="D1" s="72"/>
      <c r="E1" s="72"/>
      <c r="F1" s="72"/>
      <c r="G1" s="72"/>
      <c r="H1" s="72"/>
      <c r="I1" s="72"/>
      <c r="J1" s="72"/>
      <c r="K1" s="72"/>
      <c r="L1" s="72"/>
      <c r="O1" s="4"/>
      <c r="P1" s="4"/>
      <c r="Q1" s="4"/>
      <c r="IE1" s="4"/>
      <c r="IF1" s="4"/>
      <c r="IG1" s="4"/>
      <c r="IH1" s="4"/>
      <c r="II1" s="4"/>
    </row>
    <row r="2" spans="1:17" s="3" customFormat="1" ht="25.5" customHeight="1" hidden="1">
      <c r="A2" s="5" t="s">
        <v>2</v>
      </c>
      <c r="B2" s="5" t="s">
        <v>20</v>
      </c>
      <c r="C2" s="5" t="s">
        <v>3</v>
      </c>
      <c r="D2" s="5" t="s">
        <v>4</v>
      </c>
      <c r="E2" s="5" t="s">
        <v>5</v>
      </c>
      <c r="J2" s="6"/>
      <c r="K2" s="6"/>
      <c r="L2" s="6"/>
      <c r="O2" s="4"/>
      <c r="P2" s="4"/>
      <c r="Q2" s="4"/>
    </row>
    <row r="3" spans="1:243" s="3" customFormat="1" ht="30" customHeight="1" hidden="1">
      <c r="A3" s="3" t="s">
        <v>6</v>
      </c>
      <c r="IE3" s="4"/>
      <c r="IF3" s="4"/>
      <c r="IG3" s="4"/>
      <c r="IH3" s="4"/>
      <c r="II3" s="4"/>
    </row>
    <row r="4" spans="1:243" s="19" customFormat="1" ht="28.5" customHeight="1">
      <c r="A4" s="73" t="s">
        <v>106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20"/>
      <c r="IF4" s="20"/>
      <c r="IG4" s="20"/>
      <c r="IH4" s="20"/>
      <c r="II4" s="20"/>
    </row>
    <row r="5" spans="1:243" s="19" customFormat="1" ht="14.25">
      <c r="A5" s="73" t="s">
        <v>104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20"/>
      <c r="IF5" s="20"/>
      <c r="IG5" s="20"/>
      <c r="IH5" s="20"/>
      <c r="II5" s="20"/>
    </row>
    <row r="6" spans="1:243" s="19" customFormat="1" ht="28.5" customHeight="1">
      <c r="A6" s="73" t="s">
        <v>105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20"/>
      <c r="IF6" s="20"/>
      <c r="IG6" s="20"/>
      <c r="IH6" s="20"/>
      <c r="II6" s="20"/>
    </row>
    <row r="7" spans="1:243" s="1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20"/>
      <c r="IF7" s="20"/>
      <c r="IG7" s="20"/>
      <c r="IH7" s="20"/>
      <c r="II7" s="20"/>
    </row>
    <row r="8" spans="1:243" s="21" customFormat="1" ht="33.75" customHeight="1">
      <c r="A8" s="35" t="s">
        <v>8</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3"/>
      <c r="IE8" s="22"/>
      <c r="IF8" s="22"/>
      <c r="IG8" s="22"/>
      <c r="IH8" s="22"/>
      <c r="II8" s="22"/>
    </row>
    <row r="9" spans="1:243" s="21" customFormat="1" ht="61.5" customHeight="1">
      <c r="A9" s="71" t="s">
        <v>107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3"/>
      <c r="IE9" s="22"/>
      <c r="IF9" s="22"/>
      <c r="IG9" s="22"/>
      <c r="IH9" s="22"/>
      <c r="II9" s="22"/>
    </row>
    <row r="10" spans="1:243" s="1" customFormat="1" ht="45.75" customHeight="1" hidden="1">
      <c r="A10" s="7" t="s">
        <v>28</v>
      </c>
      <c r="B10" s="7" t="s">
        <v>29</v>
      </c>
      <c r="C10" s="7"/>
      <c r="D10" s="7" t="s">
        <v>28</v>
      </c>
      <c r="E10" s="7" t="s">
        <v>29</v>
      </c>
      <c r="F10" s="7" t="s">
        <v>9</v>
      </c>
      <c r="G10" s="7" t="s">
        <v>9</v>
      </c>
      <c r="H10" s="7" t="s">
        <v>10</v>
      </c>
      <c r="I10" s="7" t="s">
        <v>29</v>
      </c>
      <c r="J10" s="7" t="s">
        <v>28</v>
      </c>
      <c r="K10" s="7" t="s">
        <v>30</v>
      </c>
      <c r="L10" s="7" t="s">
        <v>29</v>
      </c>
      <c r="M10" s="7" t="s">
        <v>28</v>
      </c>
      <c r="N10" s="7" t="s">
        <v>9</v>
      </c>
      <c r="O10" s="7" t="s">
        <v>9</v>
      </c>
      <c r="P10" s="7" t="s">
        <v>9</v>
      </c>
      <c r="Q10" s="7" t="s">
        <v>9</v>
      </c>
      <c r="R10" s="7" t="s">
        <v>10</v>
      </c>
      <c r="S10" s="7" t="s">
        <v>10</v>
      </c>
      <c r="T10" s="7" t="s">
        <v>9</v>
      </c>
      <c r="U10" s="7" t="s">
        <v>9</v>
      </c>
      <c r="V10" s="7" t="s">
        <v>9</v>
      </c>
      <c r="W10" s="7" t="s">
        <v>9</v>
      </c>
      <c r="X10" s="7" t="s">
        <v>10</v>
      </c>
      <c r="Y10" s="7" t="s">
        <v>10</v>
      </c>
      <c r="Z10" s="7" t="s">
        <v>9</v>
      </c>
      <c r="AA10" s="7" t="s">
        <v>9</v>
      </c>
      <c r="AB10" s="7" t="s">
        <v>9</v>
      </c>
      <c r="AC10" s="7" t="s">
        <v>9</v>
      </c>
      <c r="AD10" s="7" t="s">
        <v>10</v>
      </c>
      <c r="AE10" s="7" t="s">
        <v>10</v>
      </c>
      <c r="AF10" s="7" t="s">
        <v>9</v>
      </c>
      <c r="AG10" s="7" t="s">
        <v>9</v>
      </c>
      <c r="AH10" s="7" t="s">
        <v>9</v>
      </c>
      <c r="AI10" s="7" t="s">
        <v>9</v>
      </c>
      <c r="AJ10" s="7" t="s">
        <v>10</v>
      </c>
      <c r="AK10" s="7" t="s">
        <v>10</v>
      </c>
      <c r="AL10" s="7" t="s">
        <v>9</v>
      </c>
      <c r="AM10" s="7" t="s">
        <v>9</v>
      </c>
      <c r="AN10" s="7" t="s">
        <v>9</v>
      </c>
      <c r="AO10" s="7" t="s">
        <v>9</v>
      </c>
      <c r="AP10" s="7" t="s">
        <v>10</v>
      </c>
      <c r="AQ10" s="7" t="s">
        <v>10</v>
      </c>
      <c r="AR10" s="7" t="s">
        <v>9</v>
      </c>
      <c r="AS10" s="7" t="s">
        <v>9</v>
      </c>
      <c r="AT10" s="7" t="s">
        <v>28</v>
      </c>
      <c r="AU10" s="7" t="s">
        <v>28</v>
      </c>
      <c r="AV10" s="7" t="s">
        <v>10</v>
      </c>
      <c r="AW10" s="7" t="s">
        <v>10</v>
      </c>
      <c r="AX10" s="7" t="s">
        <v>28</v>
      </c>
      <c r="AY10" s="7" t="s">
        <v>28</v>
      </c>
      <c r="AZ10" s="7" t="s">
        <v>11</v>
      </c>
      <c r="BA10" s="7" t="s">
        <v>28</v>
      </c>
      <c r="BB10" s="7" t="s">
        <v>28</v>
      </c>
      <c r="BC10" s="7" t="s">
        <v>29</v>
      </c>
      <c r="BD10" s="28"/>
      <c r="IE10" s="23"/>
      <c r="IF10" s="23"/>
      <c r="IG10" s="23"/>
      <c r="IH10" s="23"/>
      <c r="II10" s="23"/>
    </row>
    <row r="11" spans="1:243" s="30" customFormat="1" ht="94.5" customHeight="1">
      <c r="A11" s="47" t="s">
        <v>0</v>
      </c>
      <c r="B11" s="47" t="s">
        <v>26</v>
      </c>
      <c r="C11" s="47" t="s">
        <v>25</v>
      </c>
      <c r="D11" s="47" t="s">
        <v>27</v>
      </c>
      <c r="E11" s="64" t="s">
        <v>24</v>
      </c>
      <c r="F11" s="68" t="s">
        <v>63</v>
      </c>
      <c r="G11" s="68" t="s">
        <v>64</v>
      </c>
      <c r="H11" s="69"/>
      <c r="I11" s="46"/>
      <c r="J11" s="68" t="s">
        <v>65</v>
      </c>
      <c r="K11" s="47" t="s">
        <v>12</v>
      </c>
      <c r="L11" s="47" t="s">
        <v>5</v>
      </c>
      <c r="M11" s="68" t="s">
        <v>66</v>
      </c>
      <c r="N11" s="68" t="s">
        <v>67</v>
      </c>
      <c r="O11" s="68" t="s">
        <v>68</v>
      </c>
      <c r="P11" s="68" t="s">
        <v>69</v>
      </c>
      <c r="Q11" s="68" t="s">
        <v>70</v>
      </c>
      <c r="R11" s="47"/>
      <c r="S11" s="47"/>
      <c r="T11" s="68" t="s">
        <v>71</v>
      </c>
      <c r="U11" s="68" t="s">
        <v>72</v>
      </c>
      <c r="V11" s="68" t="s">
        <v>73</v>
      </c>
      <c r="W11" s="68" t="s">
        <v>74</v>
      </c>
      <c r="X11" s="47"/>
      <c r="Y11" s="47"/>
      <c r="Z11" s="65" t="s">
        <v>75</v>
      </c>
      <c r="AA11" s="65" t="s">
        <v>76</v>
      </c>
      <c r="AB11" s="65" t="s">
        <v>77</v>
      </c>
      <c r="AC11" s="65" t="s">
        <v>78</v>
      </c>
      <c r="AD11" s="47"/>
      <c r="AE11" s="47"/>
      <c r="AF11" s="66"/>
      <c r="AG11" s="66"/>
      <c r="AH11" s="66"/>
      <c r="AI11" s="66"/>
      <c r="AJ11" s="47"/>
      <c r="AK11" s="47"/>
      <c r="AL11" s="66"/>
      <c r="AM11" s="66"/>
      <c r="AN11" s="45"/>
      <c r="AO11" s="66"/>
      <c r="AP11" s="47"/>
      <c r="AQ11" s="47"/>
      <c r="AR11" s="66"/>
      <c r="AS11" s="66"/>
      <c r="AT11" s="66"/>
      <c r="AU11" s="66"/>
      <c r="AV11" s="47"/>
      <c r="AW11" s="47"/>
      <c r="AX11" s="66"/>
      <c r="AY11" s="65" t="s">
        <v>80</v>
      </c>
      <c r="AZ11" s="47"/>
      <c r="BA11" s="47" t="s">
        <v>79</v>
      </c>
      <c r="BB11" s="47" t="s">
        <v>81</v>
      </c>
      <c r="BC11" s="67" t="s">
        <v>13</v>
      </c>
      <c r="BD11" s="29"/>
      <c r="IE11" s="31"/>
      <c r="IF11" s="31"/>
      <c r="IG11" s="31"/>
      <c r="IH11" s="31"/>
      <c r="II11" s="31"/>
    </row>
    <row r="12" spans="1:243" s="24" customFormat="1" ht="15.75">
      <c r="A12" s="47">
        <v>1</v>
      </c>
      <c r="B12" s="47">
        <v>2</v>
      </c>
      <c r="C12" s="47">
        <v>3</v>
      </c>
      <c r="D12" s="47">
        <v>4</v>
      </c>
      <c r="E12" s="47">
        <v>5</v>
      </c>
      <c r="F12" s="47">
        <v>6</v>
      </c>
      <c r="G12" s="47">
        <v>7</v>
      </c>
      <c r="H12" s="47">
        <v>8</v>
      </c>
      <c r="I12" s="47">
        <v>9</v>
      </c>
      <c r="J12" s="47">
        <v>10</v>
      </c>
      <c r="K12" s="47">
        <v>11</v>
      </c>
      <c r="L12" s="47">
        <v>12</v>
      </c>
      <c r="M12" s="47">
        <v>13</v>
      </c>
      <c r="N12" s="47">
        <v>14</v>
      </c>
      <c r="O12" s="47">
        <v>15</v>
      </c>
      <c r="P12" s="47">
        <v>16</v>
      </c>
      <c r="Q12" s="47">
        <v>17</v>
      </c>
      <c r="R12" s="47">
        <v>18</v>
      </c>
      <c r="S12" s="47">
        <v>19</v>
      </c>
      <c r="T12" s="47">
        <v>20</v>
      </c>
      <c r="U12" s="47">
        <v>21</v>
      </c>
      <c r="V12" s="47">
        <v>22</v>
      </c>
      <c r="W12" s="47">
        <v>23</v>
      </c>
      <c r="X12" s="47">
        <v>24</v>
      </c>
      <c r="Y12" s="47">
        <v>25</v>
      </c>
      <c r="Z12" s="47">
        <v>26</v>
      </c>
      <c r="AA12" s="47">
        <v>27</v>
      </c>
      <c r="AB12" s="47">
        <v>28</v>
      </c>
      <c r="AC12" s="47">
        <v>29</v>
      </c>
      <c r="AD12" s="47">
        <v>30</v>
      </c>
      <c r="AE12" s="47">
        <v>31</v>
      </c>
      <c r="AF12" s="47">
        <v>32</v>
      </c>
      <c r="AG12" s="47">
        <v>33</v>
      </c>
      <c r="AH12" s="47">
        <v>34</v>
      </c>
      <c r="AI12" s="47">
        <v>35</v>
      </c>
      <c r="AJ12" s="47">
        <v>36</v>
      </c>
      <c r="AK12" s="47">
        <v>37</v>
      </c>
      <c r="AL12" s="47">
        <v>38</v>
      </c>
      <c r="AM12" s="47">
        <v>39</v>
      </c>
      <c r="AN12" s="47">
        <v>40</v>
      </c>
      <c r="AO12" s="47">
        <v>41</v>
      </c>
      <c r="AP12" s="47">
        <v>42</v>
      </c>
      <c r="AQ12" s="47">
        <v>43</v>
      </c>
      <c r="AR12" s="47">
        <v>44</v>
      </c>
      <c r="AS12" s="47">
        <v>45</v>
      </c>
      <c r="AT12" s="47">
        <v>46</v>
      </c>
      <c r="AU12" s="47">
        <v>47</v>
      </c>
      <c r="AV12" s="47">
        <v>48</v>
      </c>
      <c r="AW12" s="47">
        <v>49</v>
      </c>
      <c r="AX12" s="47">
        <v>50</v>
      </c>
      <c r="AY12" s="47">
        <v>51</v>
      </c>
      <c r="AZ12" s="47">
        <v>52</v>
      </c>
      <c r="BA12" s="47">
        <v>53</v>
      </c>
      <c r="BB12" s="47">
        <v>54</v>
      </c>
      <c r="BC12" s="47">
        <v>55</v>
      </c>
      <c r="BD12" s="32"/>
      <c r="IE12" s="25"/>
      <c r="IF12" s="25"/>
      <c r="IG12" s="25"/>
      <c r="IH12" s="25"/>
      <c r="II12" s="25"/>
    </row>
    <row r="13" spans="1:243" s="24" customFormat="1" ht="15">
      <c r="A13" s="61">
        <v>1</v>
      </c>
      <c r="B13" s="57" t="s">
        <v>40</v>
      </c>
      <c r="C13" s="7"/>
      <c r="D13" s="7"/>
      <c r="E13" s="7"/>
      <c r="F13" s="7"/>
      <c r="G13" s="7"/>
      <c r="H13" s="7"/>
      <c r="I13" s="7"/>
      <c r="J13" s="7"/>
      <c r="K13" s="9"/>
      <c r="L13" s="9"/>
      <c r="M13" s="7"/>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32"/>
      <c r="IE13" s="25"/>
      <c r="IF13" s="25"/>
      <c r="IG13" s="25"/>
      <c r="IH13" s="25"/>
      <c r="II13" s="25"/>
    </row>
    <row r="14" spans="1:243" s="24" customFormat="1" ht="15">
      <c r="A14" s="60">
        <v>1.01</v>
      </c>
      <c r="B14" s="57" t="s">
        <v>41</v>
      </c>
      <c r="C14" s="7"/>
      <c r="D14" s="7"/>
      <c r="E14" s="7"/>
      <c r="F14" s="7"/>
      <c r="G14" s="7"/>
      <c r="H14" s="7"/>
      <c r="I14" s="7"/>
      <c r="J14" s="7"/>
      <c r="K14" s="9"/>
      <c r="L14" s="9"/>
      <c r="M14" s="7"/>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32"/>
      <c r="IE14" s="25"/>
      <c r="IF14" s="25"/>
      <c r="IG14" s="25"/>
      <c r="IH14" s="25"/>
      <c r="II14" s="25"/>
    </row>
    <row r="15" spans="1:243" s="24" customFormat="1" ht="27.75" customHeight="1">
      <c r="A15" s="62">
        <v>1.011</v>
      </c>
      <c r="B15" s="49" t="s">
        <v>31</v>
      </c>
      <c r="C15" s="7" t="s">
        <v>82</v>
      </c>
      <c r="D15" s="52">
        <v>2</v>
      </c>
      <c r="E15" s="54" t="s">
        <v>59</v>
      </c>
      <c r="F15" s="59"/>
      <c r="G15" s="58">
        <f>D15*F15</f>
        <v>0</v>
      </c>
      <c r="H15" s="7"/>
      <c r="I15" s="7"/>
      <c r="J15" s="58">
        <f>18%*G15</f>
        <v>0</v>
      </c>
      <c r="K15" s="9" t="s">
        <v>21</v>
      </c>
      <c r="L15" s="9" t="s">
        <v>5</v>
      </c>
      <c r="M15" s="59"/>
      <c r="N15" s="55">
        <f>M15*D15</f>
        <v>0</v>
      </c>
      <c r="O15" s="55">
        <f>5%*N15</f>
        <v>0</v>
      </c>
      <c r="P15" s="59"/>
      <c r="Q15" s="55">
        <f>P15*D15</f>
        <v>0</v>
      </c>
      <c r="R15" s="48"/>
      <c r="S15" s="48"/>
      <c r="T15" s="55">
        <f>Q15*5%</f>
        <v>0</v>
      </c>
      <c r="U15" s="48"/>
      <c r="V15" s="48"/>
      <c r="W15" s="48"/>
      <c r="X15" s="48"/>
      <c r="Y15" s="48"/>
      <c r="Z15" s="55">
        <f>G15+J15</f>
        <v>0</v>
      </c>
      <c r="AA15" s="55">
        <f>N15+O15</f>
        <v>0</v>
      </c>
      <c r="AB15" s="55">
        <f>Q15+T15</f>
        <v>0</v>
      </c>
      <c r="AC15" s="48"/>
      <c r="AD15" s="48"/>
      <c r="AE15" s="48"/>
      <c r="AF15" s="48"/>
      <c r="AG15" s="48"/>
      <c r="AH15" s="48"/>
      <c r="AI15" s="48"/>
      <c r="AJ15" s="48"/>
      <c r="AK15" s="48"/>
      <c r="AL15" s="48"/>
      <c r="AM15" s="48"/>
      <c r="AN15" s="48"/>
      <c r="AO15" s="48"/>
      <c r="AP15" s="48"/>
      <c r="AQ15" s="48"/>
      <c r="AR15" s="48"/>
      <c r="AS15" s="48"/>
      <c r="AT15" s="48"/>
      <c r="AU15" s="48"/>
      <c r="AV15" s="48"/>
      <c r="AW15" s="48"/>
      <c r="AX15" s="48"/>
      <c r="AY15" s="55">
        <f>Z15+AA15+AB15</f>
        <v>0</v>
      </c>
      <c r="AZ15" s="48"/>
      <c r="BA15" s="55">
        <f>G15+N15+Q15+V15</f>
        <v>0</v>
      </c>
      <c r="BB15" s="55">
        <f>J15+O15+T15+W15</f>
        <v>0</v>
      </c>
      <c r="BC15" s="8" t="str">
        <f>SpellNumber($E$2,AY15)</f>
        <v>INR Zero Only</v>
      </c>
      <c r="BD15" s="32"/>
      <c r="IE15" s="25"/>
      <c r="IF15" s="25"/>
      <c r="IG15" s="25"/>
      <c r="IH15" s="25"/>
      <c r="II15" s="25"/>
    </row>
    <row r="16" spans="1:243" s="24" customFormat="1" ht="15">
      <c r="A16" s="62">
        <v>1.012</v>
      </c>
      <c r="B16" s="49" t="s">
        <v>32</v>
      </c>
      <c r="C16" s="7" t="s">
        <v>83</v>
      </c>
      <c r="D16" s="52">
        <v>2</v>
      </c>
      <c r="E16" s="54" t="s">
        <v>59</v>
      </c>
      <c r="F16" s="59"/>
      <c r="G16" s="58">
        <f aca="true" t="shared" si="0" ref="G16:G27">D16*F16</f>
        <v>0</v>
      </c>
      <c r="H16" s="7"/>
      <c r="I16" s="7"/>
      <c r="J16" s="58">
        <f aca="true" t="shared" si="1" ref="J16:J27">18%*G16</f>
        <v>0</v>
      </c>
      <c r="K16" s="9" t="s">
        <v>21</v>
      </c>
      <c r="L16" s="9" t="s">
        <v>5</v>
      </c>
      <c r="M16" s="59"/>
      <c r="N16" s="55">
        <f aca="true" t="shared" si="2" ref="N16:N27">M16*D16</f>
        <v>0</v>
      </c>
      <c r="O16" s="55">
        <f aca="true" t="shared" si="3" ref="O16:O27">5%*N16</f>
        <v>0</v>
      </c>
      <c r="P16" s="59"/>
      <c r="Q16" s="55">
        <f aca="true" t="shared" si="4" ref="Q16:Q27">P16*D16</f>
        <v>0</v>
      </c>
      <c r="R16" s="48"/>
      <c r="S16" s="48"/>
      <c r="T16" s="55">
        <f aca="true" t="shared" si="5" ref="T16:T27">Q16*5%</f>
        <v>0</v>
      </c>
      <c r="U16" s="48"/>
      <c r="V16" s="48"/>
      <c r="W16" s="48"/>
      <c r="X16" s="48"/>
      <c r="Y16" s="48"/>
      <c r="Z16" s="55">
        <f aca="true" t="shared" si="6" ref="Z16:Z27">G16+J16</f>
        <v>0</v>
      </c>
      <c r="AA16" s="55">
        <f aca="true" t="shared" si="7" ref="AA16:AA27">N16+O16</f>
        <v>0</v>
      </c>
      <c r="AB16" s="55">
        <f aca="true" t="shared" si="8" ref="AB16:AB27">Q16+T16</f>
        <v>0</v>
      </c>
      <c r="AC16" s="48"/>
      <c r="AD16" s="48"/>
      <c r="AE16" s="48"/>
      <c r="AF16" s="48"/>
      <c r="AG16" s="48"/>
      <c r="AH16" s="48"/>
      <c r="AI16" s="48"/>
      <c r="AJ16" s="48"/>
      <c r="AK16" s="48"/>
      <c r="AL16" s="48"/>
      <c r="AM16" s="48"/>
      <c r="AN16" s="48"/>
      <c r="AO16" s="48"/>
      <c r="AP16" s="48"/>
      <c r="AQ16" s="48"/>
      <c r="AR16" s="48"/>
      <c r="AS16" s="48"/>
      <c r="AT16" s="48"/>
      <c r="AU16" s="48"/>
      <c r="AV16" s="48"/>
      <c r="AW16" s="48"/>
      <c r="AX16" s="48"/>
      <c r="AY16" s="55">
        <f aca="true" t="shared" si="9" ref="AY16:AY27">Z16+AA16+AB16</f>
        <v>0</v>
      </c>
      <c r="AZ16" s="48"/>
      <c r="BA16" s="55">
        <f aca="true" t="shared" si="10" ref="BA16:BA27">G16+N16+Q16+V16</f>
        <v>0</v>
      </c>
      <c r="BB16" s="55">
        <f aca="true" t="shared" si="11" ref="BB16:BB27">J16+O16+T16+W16</f>
        <v>0</v>
      </c>
      <c r="BC16" s="8" t="str">
        <f aca="true" t="shared" si="12" ref="BC16:BC27">SpellNumber($E$2,AY16)</f>
        <v>INR Zero Only</v>
      </c>
      <c r="BD16" s="32"/>
      <c r="IE16" s="25"/>
      <c r="IF16" s="25"/>
      <c r="IG16" s="25"/>
      <c r="IH16" s="25"/>
      <c r="II16" s="25"/>
    </row>
    <row r="17" spans="1:243" s="24" customFormat="1" ht="15">
      <c r="A17" s="62">
        <v>1.013</v>
      </c>
      <c r="B17" s="49" t="s">
        <v>33</v>
      </c>
      <c r="C17" s="7" t="s">
        <v>84</v>
      </c>
      <c r="D17" s="52">
        <v>2</v>
      </c>
      <c r="E17" s="54" t="s">
        <v>59</v>
      </c>
      <c r="F17" s="59"/>
      <c r="G17" s="58">
        <f t="shared" si="0"/>
        <v>0</v>
      </c>
      <c r="H17" s="7"/>
      <c r="I17" s="7"/>
      <c r="J17" s="58">
        <f t="shared" si="1"/>
        <v>0</v>
      </c>
      <c r="K17" s="9" t="s">
        <v>21</v>
      </c>
      <c r="L17" s="9" t="s">
        <v>5</v>
      </c>
      <c r="M17" s="59"/>
      <c r="N17" s="55">
        <f t="shared" si="2"/>
        <v>0</v>
      </c>
      <c r="O17" s="55">
        <f t="shared" si="3"/>
        <v>0</v>
      </c>
      <c r="P17" s="59"/>
      <c r="Q17" s="55">
        <f t="shared" si="4"/>
        <v>0</v>
      </c>
      <c r="R17" s="48"/>
      <c r="S17" s="48"/>
      <c r="T17" s="55">
        <f t="shared" si="5"/>
        <v>0</v>
      </c>
      <c r="U17" s="48"/>
      <c r="V17" s="48"/>
      <c r="W17" s="48"/>
      <c r="X17" s="48"/>
      <c r="Y17" s="48"/>
      <c r="Z17" s="55">
        <f t="shared" si="6"/>
        <v>0</v>
      </c>
      <c r="AA17" s="55">
        <f t="shared" si="7"/>
        <v>0</v>
      </c>
      <c r="AB17" s="55">
        <f t="shared" si="8"/>
        <v>0</v>
      </c>
      <c r="AC17" s="48"/>
      <c r="AD17" s="48"/>
      <c r="AE17" s="48"/>
      <c r="AF17" s="48"/>
      <c r="AG17" s="48"/>
      <c r="AH17" s="48"/>
      <c r="AI17" s="48"/>
      <c r="AJ17" s="48"/>
      <c r="AK17" s="48"/>
      <c r="AL17" s="48"/>
      <c r="AM17" s="48"/>
      <c r="AN17" s="48"/>
      <c r="AO17" s="48"/>
      <c r="AP17" s="48"/>
      <c r="AQ17" s="48"/>
      <c r="AR17" s="48"/>
      <c r="AS17" s="48"/>
      <c r="AT17" s="48"/>
      <c r="AU17" s="48"/>
      <c r="AV17" s="48"/>
      <c r="AW17" s="48"/>
      <c r="AX17" s="48"/>
      <c r="AY17" s="55">
        <f t="shared" si="9"/>
        <v>0</v>
      </c>
      <c r="AZ17" s="48"/>
      <c r="BA17" s="55">
        <f t="shared" si="10"/>
        <v>0</v>
      </c>
      <c r="BB17" s="55">
        <f t="shared" si="11"/>
        <v>0</v>
      </c>
      <c r="BC17" s="8" t="str">
        <f t="shared" si="12"/>
        <v>INR Zero Only</v>
      </c>
      <c r="BD17" s="32"/>
      <c r="IE17" s="25"/>
      <c r="IF17" s="25"/>
      <c r="IG17" s="25"/>
      <c r="IH17" s="25"/>
      <c r="II17" s="25"/>
    </row>
    <row r="18" spans="1:243" s="24" customFormat="1" ht="15">
      <c r="A18" s="62">
        <v>1.014</v>
      </c>
      <c r="B18" s="49" t="s">
        <v>34</v>
      </c>
      <c r="C18" s="7" t="s">
        <v>85</v>
      </c>
      <c r="D18" s="52">
        <v>1</v>
      </c>
      <c r="E18" s="54" t="s">
        <v>59</v>
      </c>
      <c r="F18" s="59"/>
      <c r="G18" s="58">
        <f t="shared" si="0"/>
        <v>0</v>
      </c>
      <c r="H18" s="7"/>
      <c r="I18" s="7"/>
      <c r="J18" s="58">
        <f t="shared" si="1"/>
        <v>0</v>
      </c>
      <c r="K18" s="9" t="s">
        <v>21</v>
      </c>
      <c r="L18" s="9" t="s">
        <v>5</v>
      </c>
      <c r="M18" s="59"/>
      <c r="N18" s="55">
        <f t="shared" si="2"/>
        <v>0</v>
      </c>
      <c r="O18" s="55">
        <f t="shared" si="3"/>
        <v>0</v>
      </c>
      <c r="P18" s="59"/>
      <c r="Q18" s="55">
        <f t="shared" si="4"/>
        <v>0</v>
      </c>
      <c r="R18" s="48"/>
      <c r="S18" s="48"/>
      <c r="T18" s="55">
        <f t="shared" si="5"/>
        <v>0</v>
      </c>
      <c r="U18" s="48"/>
      <c r="V18" s="48"/>
      <c r="W18" s="48"/>
      <c r="X18" s="48"/>
      <c r="Y18" s="48"/>
      <c r="Z18" s="55">
        <f t="shared" si="6"/>
        <v>0</v>
      </c>
      <c r="AA18" s="55">
        <f t="shared" si="7"/>
        <v>0</v>
      </c>
      <c r="AB18" s="55">
        <f t="shared" si="8"/>
        <v>0</v>
      </c>
      <c r="AC18" s="48"/>
      <c r="AD18" s="48"/>
      <c r="AE18" s="48"/>
      <c r="AF18" s="48"/>
      <c r="AG18" s="48"/>
      <c r="AH18" s="48"/>
      <c r="AI18" s="48"/>
      <c r="AJ18" s="48"/>
      <c r="AK18" s="48"/>
      <c r="AL18" s="48"/>
      <c r="AM18" s="48"/>
      <c r="AN18" s="48"/>
      <c r="AO18" s="48"/>
      <c r="AP18" s="48"/>
      <c r="AQ18" s="48"/>
      <c r="AR18" s="48"/>
      <c r="AS18" s="48"/>
      <c r="AT18" s="48"/>
      <c r="AU18" s="48"/>
      <c r="AV18" s="48"/>
      <c r="AW18" s="48"/>
      <c r="AX18" s="48"/>
      <c r="AY18" s="55">
        <f t="shared" si="9"/>
        <v>0</v>
      </c>
      <c r="AZ18" s="48"/>
      <c r="BA18" s="55">
        <f t="shared" si="10"/>
        <v>0</v>
      </c>
      <c r="BB18" s="55">
        <f t="shared" si="11"/>
        <v>0</v>
      </c>
      <c r="BC18" s="8" t="str">
        <f t="shared" si="12"/>
        <v>INR Zero Only</v>
      </c>
      <c r="BD18" s="32"/>
      <c r="IE18" s="25"/>
      <c r="IF18" s="25"/>
      <c r="IG18" s="25"/>
      <c r="IH18" s="25"/>
      <c r="II18" s="25"/>
    </row>
    <row r="19" spans="1:243" s="24" customFormat="1" ht="15">
      <c r="A19" s="62">
        <v>1.015</v>
      </c>
      <c r="B19" s="49" t="s">
        <v>35</v>
      </c>
      <c r="C19" s="7" t="s">
        <v>86</v>
      </c>
      <c r="D19" s="52">
        <v>4</v>
      </c>
      <c r="E19" s="54" t="s">
        <v>59</v>
      </c>
      <c r="F19" s="59"/>
      <c r="G19" s="58">
        <f t="shared" si="0"/>
        <v>0</v>
      </c>
      <c r="H19" s="7"/>
      <c r="I19" s="7"/>
      <c r="J19" s="58">
        <f t="shared" si="1"/>
        <v>0</v>
      </c>
      <c r="K19" s="9" t="s">
        <v>21</v>
      </c>
      <c r="L19" s="9" t="s">
        <v>5</v>
      </c>
      <c r="M19" s="59"/>
      <c r="N19" s="55">
        <f t="shared" si="2"/>
        <v>0</v>
      </c>
      <c r="O19" s="55">
        <f t="shared" si="3"/>
        <v>0</v>
      </c>
      <c r="P19" s="59"/>
      <c r="Q19" s="55">
        <f t="shared" si="4"/>
        <v>0</v>
      </c>
      <c r="R19" s="48"/>
      <c r="S19" s="48"/>
      <c r="T19" s="55">
        <f t="shared" si="5"/>
        <v>0</v>
      </c>
      <c r="U19" s="48"/>
      <c r="V19" s="48"/>
      <c r="W19" s="48"/>
      <c r="X19" s="48"/>
      <c r="Y19" s="48"/>
      <c r="Z19" s="55">
        <f t="shared" si="6"/>
        <v>0</v>
      </c>
      <c r="AA19" s="55">
        <f t="shared" si="7"/>
        <v>0</v>
      </c>
      <c r="AB19" s="55">
        <f t="shared" si="8"/>
        <v>0</v>
      </c>
      <c r="AC19" s="48"/>
      <c r="AD19" s="48"/>
      <c r="AE19" s="48"/>
      <c r="AF19" s="48"/>
      <c r="AG19" s="48"/>
      <c r="AH19" s="48"/>
      <c r="AI19" s="48"/>
      <c r="AJ19" s="48"/>
      <c r="AK19" s="48"/>
      <c r="AL19" s="48"/>
      <c r="AM19" s="48"/>
      <c r="AN19" s="48"/>
      <c r="AO19" s="48"/>
      <c r="AP19" s="48"/>
      <c r="AQ19" s="48"/>
      <c r="AR19" s="48"/>
      <c r="AS19" s="48"/>
      <c r="AT19" s="48"/>
      <c r="AU19" s="48"/>
      <c r="AV19" s="48"/>
      <c r="AW19" s="48"/>
      <c r="AX19" s="48"/>
      <c r="AY19" s="55">
        <f t="shared" si="9"/>
        <v>0</v>
      </c>
      <c r="AZ19" s="48"/>
      <c r="BA19" s="55">
        <f t="shared" si="10"/>
        <v>0</v>
      </c>
      <c r="BB19" s="55">
        <f t="shared" si="11"/>
        <v>0</v>
      </c>
      <c r="BC19" s="8" t="str">
        <f t="shared" si="12"/>
        <v>INR Zero Only</v>
      </c>
      <c r="BD19" s="32"/>
      <c r="IE19" s="25"/>
      <c r="IF19" s="25"/>
      <c r="IG19" s="25"/>
      <c r="IH19" s="25"/>
      <c r="II19" s="25"/>
    </row>
    <row r="20" spans="1:243" s="24" customFormat="1" ht="15">
      <c r="A20" s="62">
        <v>1.016</v>
      </c>
      <c r="B20" s="49" t="s">
        <v>36</v>
      </c>
      <c r="C20" s="7" t="s">
        <v>87</v>
      </c>
      <c r="D20" s="52">
        <v>2</v>
      </c>
      <c r="E20" s="54" t="s">
        <v>59</v>
      </c>
      <c r="F20" s="59"/>
      <c r="G20" s="58">
        <f t="shared" si="0"/>
        <v>0</v>
      </c>
      <c r="H20" s="7"/>
      <c r="I20" s="7"/>
      <c r="J20" s="58">
        <f t="shared" si="1"/>
        <v>0</v>
      </c>
      <c r="K20" s="9" t="s">
        <v>21</v>
      </c>
      <c r="L20" s="9" t="s">
        <v>5</v>
      </c>
      <c r="M20" s="59"/>
      <c r="N20" s="55">
        <f t="shared" si="2"/>
        <v>0</v>
      </c>
      <c r="O20" s="55">
        <f t="shared" si="3"/>
        <v>0</v>
      </c>
      <c r="P20" s="59"/>
      <c r="Q20" s="55">
        <f t="shared" si="4"/>
        <v>0</v>
      </c>
      <c r="R20" s="48"/>
      <c r="S20" s="48"/>
      <c r="T20" s="55">
        <f t="shared" si="5"/>
        <v>0</v>
      </c>
      <c r="U20" s="48"/>
      <c r="V20" s="48"/>
      <c r="W20" s="48"/>
      <c r="X20" s="48"/>
      <c r="Y20" s="48"/>
      <c r="Z20" s="55">
        <f t="shared" si="6"/>
        <v>0</v>
      </c>
      <c r="AA20" s="55">
        <f t="shared" si="7"/>
        <v>0</v>
      </c>
      <c r="AB20" s="55">
        <f t="shared" si="8"/>
        <v>0</v>
      </c>
      <c r="AC20" s="48"/>
      <c r="AD20" s="48"/>
      <c r="AE20" s="48"/>
      <c r="AF20" s="48"/>
      <c r="AG20" s="48"/>
      <c r="AH20" s="48"/>
      <c r="AI20" s="48"/>
      <c r="AJ20" s="48"/>
      <c r="AK20" s="48"/>
      <c r="AL20" s="48"/>
      <c r="AM20" s="48"/>
      <c r="AN20" s="48"/>
      <c r="AO20" s="48"/>
      <c r="AP20" s="48"/>
      <c r="AQ20" s="48"/>
      <c r="AR20" s="48"/>
      <c r="AS20" s="48"/>
      <c r="AT20" s="48"/>
      <c r="AU20" s="48"/>
      <c r="AV20" s="48"/>
      <c r="AW20" s="48"/>
      <c r="AX20" s="48"/>
      <c r="AY20" s="55">
        <f t="shared" si="9"/>
        <v>0</v>
      </c>
      <c r="AZ20" s="48"/>
      <c r="BA20" s="55">
        <f t="shared" si="10"/>
        <v>0</v>
      </c>
      <c r="BB20" s="55">
        <f t="shared" si="11"/>
        <v>0</v>
      </c>
      <c r="BC20" s="8" t="str">
        <f t="shared" si="12"/>
        <v>INR Zero Only</v>
      </c>
      <c r="BD20" s="32"/>
      <c r="IE20" s="25"/>
      <c r="IF20" s="25"/>
      <c r="IG20" s="25"/>
      <c r="IH20" s="25"/>
      <c r="II20" s="25"/>
    </row>
    <row r="21" spans="1:243" s="24" customFormat="1" ht="30">
      <c r="A21" s="62">
        <v>1.017</v>
      </c>
      <c r="B21" s="50" t="s">
        <v>37</v>
      </c>
      <c r="C21" s="7" t="s">
        <v>88</v>
      </c>
      <c r="D21" s="52">
        <v>1</v>
      </c>
      <c r="E21" s="54" t="s">
        <v>60</v>
      </c>
      <c r="F21" s="59"/>
      <c r="G21" s="58">
        <f t="shared" si="0"/>
        <v>0</v>
      </c>
      <c r="H21" s="7"/>
      <c r="I21" s="7"/>
      <c r="J21" s="58">
        <f t="shared" si="1"/>
        <v>0</v>
      </c>
      <c r="K21" s="9" t="s">
        <v>21</v>
      </c>
      <c r="L21" s="9" t="s">
        <v>5</v>
      </c>
      <c r="M21" s="59"/>
      <c r="N21" s="55">
        <f t="shared" si="2"/>
        <v>0</v>
      </c>
      <c r="O21" s="55">
        <f t="shared" si="3"/>
        <v>0</v>
      </c>
      <c r="P21" s="59"/>
      <c r="Q21" s="55">
        <f t="shared" si="4"/>
        <v>0</v>
      </c>
      <c r="R21" s="48"/>
      <c r="S21" s="48"/>
      <c r="T21" s="55">
        <f t="shared" si="5"/>
        <v>0</v>
      </c>
      <c r="U21" s="48"/>
      <c r="V21" s="48"/>
      <c r="W21" s="48"/>
      <c r="X21" s="48"/>
      <c r="Y21" s="48"/>
      <c r="Z21" s="55">
        <f t="shared" si="6"/>
        <v>0</v>
      </c>
      <c r="AA21" s="55">
        <f t="shared" si="7"/>
        <v>0</v>
      </c>
      <c r="AB21" s="55">
        <f t="shared" si="8"/>
        <v>0</v>
      </c>
      <c r="AC21" s="48"/>
      <c r="AD21" s="48"/>
      <c r="AE21" s="48"/>
      <c r="AF21" s="48"/>
      <c r="AG21" s="48"/>
      <c r="AH21" s="48"/>
      <c r="AI21" s="48"/>
      <c r="AJ21" s="48"/>
      <c r="AK21" s="48"/>
      <c r="AL21" s="48"/>
      <c r="AM21" s="48"/>
      <c r="AN21" s="48"/>
      <c r="AO21" s="48"/>
      <c r="AP21" s="48"/>
      <c r="AQ21" s="48"/>
      <c r="AR21" s="48"/>
      <c r="AS21" s="48"/>
      <c r="AT21" s="48"/>
      <c r="AU21" s="48"/>
      <c r="AV21" s="48"/>
      <c r="AW21" s="48"/>
      <c r="AX21" s="48"/>
      <c r="AY21" s="55">
        <f t="shared" si="9"/>
        <v>0</v>
      </c>
      <c r="AZ21" s="48"/>
      <c r="BA21" s="55">
        <f t="shared" si="10"/>
        <v>0</v>
      </c>
      <c r="BB21" s="55">
        <f t="shared" si="11"/>
        <v>0</v>
      </c>
      <c r="BC21" s="8" t="str">
        <f t="shared" si="12"/>
        <v>INR Zero Only</v>
      </c>
      <c r="BD21" s="32"/>
      <c r="IE21" s="25"/>
      <c r="IF21" s="25"/>
      <c r="IG21" s="25"/>
      <c r="IH21" s="25"/>
      <c r="II21" s="25"/>
    </row>
    <row r="22" spans="1:243" s="24" customFormat="1" ht="15">
      <c r="A22" s="62">
        <v>1.018</v>
      </c>
      <c r="B22" s="50" t="s">
        <v>38</v>
      </c>
      <c r="C22" s="7" t="s">
        <v>89</v>
      </c>
      <c r="D22" s="52">
        <v>2</v>
      </c>
      <c r="E22" s="54" t="s">
        <v>61</v>
      </c>
      <c r="F22" s="59"/>
      <c r="G22" s="58">
        <f t="shared" si="0"/>
        <v>0</v>
      </c>
      <c r="H22" s="7"/>
      <c r="I22" s="7"/>
      <c r="J22" s="58">
        <f t="shared" si="1"/>
        <v>0</v>
      </c>
      <c r="K22" s="9" t="s">
        <v>21</v>
      </c>
      <c r="L22" s="9" t="s">
        <v>5</v>
      </c>
      <c r="M22" s="59"/>
      <c r="N22" s="55">
        <f t="shared" si="2"/>
        <v>0</v>
      </c>
      <c r="O22" s="55">
        <f t="shared" si="3"/>
        <v>0</v>
      </c>
      <c r="P22" s="59"/>
      <c r="Q22" s="55">
        <f t="shared" si="4"/>
        <v>0</v>
      </c>
      <c r="R22" s="48"/>
      <c r="S22" s="48"/>
      <c r="T22" s="55">
        <f t="shared" si="5"/>
        <v>0</v>
      </c>
      <c r="U22" s="48"/>
      <c r="V22" s="48"/>
      <c r="W22" s="48"/>
      <c r="X22" s="48"/>
      <c r="Y22" s="48"/>
      <c r="Z22" s="55">
        <f t="shared" si="6"/>
        <v>0</v>
      </c>
      <c r="AA22" s="55">
        <f t="shared" si="7"/>
        <v>0</v>
      </c>
      <c r="AB22" s="55">
        <f t="shared" si="8"/>
        <v>0</v>
      </c>
      <c r="AC22" s="48"/>
      <c r="AD22" s="48"/>
      <c r="AE22" s="48"/>
      <c r="AF22" s="48"/>
      <c r="AG22" s="48"/>
      <c r="AH22" s="48"/>
      <c r="AI22" s="48"/>
      <c r="AJ22" s="48"/>
      <c r="AK22" s="48"/>
      <c r="AL22" s="48"/>
      <c r="AM22" s="48"/>
      <c r="AN22" s="48"/>
      <c r="AO22" s="48"/>
      <c r="AP22" s="48"/>
      <c r="AQ22" s="48"/>
      <c r="AR22" s="48"/>
      <c r="AS22" s="48"/>
      <c r="AT22" s="48"/>
      <c r="AU22" s="48"/>
      <c r="AV22" s="48"/>
      <c r="AW22" s="48"/>
      <c r="AX22" s="48"/>
      <c r="AY22" s="55">
        <f t="shared" si="9"/>
        <v>0</v>
      </c>
      <c r="AZ22" s="48"/>
      <c r="BA22" s="55">
        <f t="shared" si="10"/>
        <v>0</v>
      </c>
      <c r="BB22" s="55">
        <f t="shared" si="11"/>
        <v>0</v>
      </c>
      <c r="BC22" s="8" t="str">
        <f t="shared" si="12"/>
        <v>INR Zero Only</v>
      </c>
      <c r="BD22" s="32"/>
      <c r="IE22" s="25"/>
      <c r="IF22" s="25"/>
      <c r="IG22" s="25"/>
      <c r="IH22" s="25"/>
      <c r="II22" s="25"/>
    </row>
    <row r="23" spans="1:243" s="24" customFormat="1" ht="15">
      <c r="A23" s="62">
        <v>1.019</v>
      </c>
      <c r="B23" s="49" t="s">
        <v>39</v>
      </c>
      <c r="C23" s="7" t="s">
        <v>90</v>
      </c>
      <c r="D23" s="52">
        <v>1</v>
      </c>
      <c r="E23" s="54" t="s">
        <v>60</v>
      </c>
      <c r="F23" s="59"/>
      <c r="G23" s="58">
        <f t="shared" si="0"/>
        <v>0</v>
      </c>
      <c r="H23" s="7"/>
      <c r="I23" s="7"/>
      <c r="J23" s="58">
        <f t="shared" si="1"/>
        <v>0</v>
      </c>
      <c r="K23" s="9" t="s">
        <v>21</v>
      </c>
      <c r="L23" s="9" t="s">
        <v>5</v>
      </c>
      <c r="M23" s="59"/>
      <c r="N23" s="55">
        <f t="shared" si="2"/>
        <v>0</v>
      </c>
      <c r="O23" s="55">
        <f t="shared" si="3"/>
        <v>0</v>
      </c>
      <c r="P23" s="59"/>
      <c r="Q23" s="55">
        <f t="shared" si="4"/>
        <v>0</v>
      </c>
      <c r="R23" s="48"/>
      <c r="S23" s="48"/>
      <c r="T23" s="55">
        <f t="shared" si="5"/>
        <v>0</v>
      </c>
      <c r="U23" s="48"/>
      <c r="V23" s="48"/>
      <c r="W23" s="48"/>
      <c r="X23" s="48"/>
      <c r="Y23" s="48"/>
      <c r="Z23" s="55">
        <f t="shared" si="6"/>
        <v>0</v>
      </c>
      <c r="AA23" s="55">
        <f t="shared" si="7"/>
        <v>0</v>
      </c>
      <c r="AB23" s="55">
        <f t="shared" si="8"/>
        <v>0</v>
      </c>
      <c r="AC23" s="48"/>
      <c r="AD23" s="48"/>
      <c r="AE23" s="48"/>
      <c r="AF23" s="48"/>
      <c r="AG23" s="48"/>
      <c r="AH23" s="48"/>
      <c r="AI23" s="48"/>
      <c r="AJ23" s="48"/>
      <c r="AK23" s="48"/>
      <c r="AL23" s="48"/>
      <c r="AM23" s="48"/>
      <c r="AN23" s="48"/>
      <c r="AO23" s="48"/>
      <c r="AP23" s="48"/>
      <c r="AQ23" s="48"/>
      <c r="AR23" s="48"/>
      <c r="AS23" s="48"/>
      <c r="AT23" s="48"/>
      <c r="AU23" s="48"/>
      <c r="AV23" s="48"/>
      <c r="AW23" s="48"/>
      <c r="AX23" s="48"/>
      <c r="AY23" s="55">
        <f t="shared" si="9"/>
        <v>0</v>
      </c>
      <c r="AZ23" s="48"/>
      <c r="BA23" s="55">
        <f t="shared" si="10"/>
        <v>0</v>
      </c>
      <c r="BB23" s="55">
        <f t="shared" si="11"/>
        <v>0</v>
      </c>
      <c r="BC23" s="8" t="str">
        <f t="shared" si="12"/>
        <v>INR Zero Only</v>
      </c>
      <c r="BD23" s="32"/>
      <c r="IE23" s="25"/>
      <c r="IF23" s="25"/>
      <c r="IG23" s="25"/>
      <c r="IH23" s="25"/>
      <c r="II23" s="25"/>
    </row>
    <row r="24" spans="1:243" s="24" customFormat="1" ht="15">
      <c r="A24" s="62">
        <v>1.02</v>
      </c>
      <c r="B24" s="57" t="s">
        <v>42</v>
      </c>
      <c r="C24" s="7"/>
      <c r="D24" s="7"/>
      <c r="E24" s="7"/>
      <c r="F24" s="7"/>
      <c r="G24" s="58"/>
      <c r="H24" s="7"/>
      <c r="I24" s="7"/>
      <c r="J24" s="58"/>
      <c r="K24" s="7"/>
      <c r="L24" s="7"/>
      <c r="M24" s="7"/>
      <c r="N24" s="55"/>
      <c r="O24" s="55"/>
      <c r="P24" s="7"/>
      <c r="Q24" s="55"/>
      <c r="R24" s="48"/>
      <c r="S24" s="48"/>
      <c r="T24" s="55"/>
      <c r="U24" s="48"/>
      <c r="V24" s="48"/>
      <c r="W24" s="48"/>
      <c r="X24" s="48"/>
      <c r="Y24" s="48"/>
      <c r="Z24" s="55"/>
      <c r="AA24" s="55"/>
      <c r="AB24" s="55"/>
      <c r="AC24" s="48"/>
      <c r="AD24" s="48"/>
      <c r="AE24" s="48"/>
      <c r="AF24" s="48"/>
      <c r="AG24" s="48"/>
      <c r="AH24" s="48"/>
      <c r="AI24" s="48"/>
      <c r="AJ24" s="48"/>
      <c r="AK24" s="48"/>
      <c r="AL24" s="48"/>
      <c r="AM24" s="48"/>
      <c r="AN24" s="48"/>
      <c r="AO24" s="48"/>
      <c r="AP24" s="48"/>
      <c r="AQ24" s="48"/>
      <c r="AR24" s="48"/>
      <c r="AS24" s="48"/>
      <c r="AT24" s="48"/>
      <c r="AU24" s="48"/>
      <c r="AV24" s="48"/>
      <c r="AW24" s="48"/>
      <c r="AX24" s="48"/>
      <c r="AY24" s="55"/>
      <c r="AZ24" s="48"/>
      <c r="BA24" s="55"/>
      <c r="BB24" s="55"/>
      <c r="BC24" s="8"/>
      <c r="BD24" s="32"/>
      <c r="IE24" s="25"/>
      <c r="IF24" s="25"/>
      <c r="IG24" s="25"/>
      <c r="IH24" s="25"/>
      <c r="II24" s="25"/>
    </row>
    <row r="25" spans="1:243" s="24" customFormat="1" ht="15">
      <c r="A25" s="62">
        <v>1.021</v>
      </c>
      <c r="B25" s="49" t="s">
        <v>43</v>
      </c>
      <c r="C25" s="7" t="s">
        <v>91</v>
      </c>
      <c r="D25" s="52">
        <v>1</v>
      </c>
      <c r="E25" s="54" t="s">
        <v>60</v>
      </c>
      <c r="F25" s="59"/>
      <c r="G25" s="58">
        <f t="shared" si="0"/>
        <v>0</v>
      </c>
      <c r="H25" s="7"/>
      <c r="I25" s="7"/>
      <c r="J25" s="58">
        <f t="shared" si="1"/>
        <v>0</v>
      </c>
      <c r="K25" s="9" t="s">
        <v>21</v>
      </c>
      <c r="L25" s="9" t="s">
        <v>5</v>
      </c>
      <c r="M25" s="59"/>
      <c r="N25" s="55">
        <f t="shared" si="2"/>
        <v>0</v>
      </c>
      <c r="O25" s="55">
        <f t="shared" si="3"/>
        <v>0</v>
      </c>
      <c r="P25" s="59"/>
      <c r="Q25" s="55">
        <f t="shared" si="4"/>
        <v>0</v>
      </c>
      <c r="R25" s="48"/>
      <c r="S25" s="48"/>
      <c r="T25" s="55">
        <f t="shared" si="5"/>
        <v>0</v>
      </c>
      <c r="U25" s="48"/>
      <c r="V25" s="48"/>
      <c r="W25" s="48"/>
      <c r="X25" s="48"/>
      <c r="Y25" s="48"/>
      <c r="Z25" s="55">
        <f t="shared" si="6"/>
        <v>0</v>
      </c>
      <c r="AA25" s="55">
        <f t="shared" si="7"/>
        <v>0</v>
      </c>
      <c r="AB25" s="55">
        <f t="shared" si="8"/>
        <v>0</v>
      </c>
      <c r="AC25" s="48"/>
      <c r="AD25" s="48"/>
      <c r="AE25" s="48"/>
      <c r="AF25" s="48"/>
      <c r="AG25" s="48"/>
      <c r="AH25" s="48"/>
      <c r="AI25" s="48"/>
      <c r="AJ25" s="48"/>
      <c r="AK25" s="48"/>
      <c r="AL25" s="48"/>
      <c r="AM25" s="48"/>
      <c r="AN25" s="48"/>
      <c r="AO25" s="48"/>
      <c r="AP25" s="48"/>
      <c r="AQ25" s="48"/>
      <c r="AR25" s="48"/>
      <c r="AS25" s="48"/>
      <c r="AT25" s="48"/>
      <c r="AU25" s="48"/>
      <c r="AV25" s="48"/>
      <c r="AW25" s="48"/>
      <c r="AX25" s="48"/>
      <c r="AY25" s="55">
        <f>Z25+AA25+AB25</f>
        <v>0</v>
      </c>
      <c r="AZ25" s="48"/>
      <c r="BA25" s="55">
        <f t="shared" si="10"/>
        <v>0</v>
      </c>
      <c r="BB25" s="55">
        <f t="shared" si="11"/>
        <v>0</v>
      </c>
      <c r="BC25" s="8" t="str">
        <f t="shared" si="12"/>
        <v>INR Zero Only</v>
      </c>
      <c r="BD25" s="32"/>
      <c r="IE25" s="25"/>
      <c r="IF25" s="25"/>
      <c r="IG25" s="25"/>
      <c r="IH25" s="25"/>
      <c r="II25" s="25"/>
    </row>
    <row r="26" spans="1:243" s="24" customFormat="1" ht="15">
      <c r="A26" s="62">
        <v>1.022</v>
      </c>
      <c r="B26" s="49" t="s">
        <v>44</v>
      </c>
      <c r="C26" s="7" t="s">
        <v>92</v>
      </c>
      <c r="D26" s="52">
        <v>1</v>
      </c>
      <c r="E26" s="54" t="s">
        <v>60</v>
      </c>
      <c r="F26" s="59"/>
      <c r="G26" s="58">
        <f t="shared" si="0"/>
        <v>0</v>
      </c>
      <c r="H26" s="7"/>
      <c r="I26" s="7"/>
      <c r="J26" s="58">
        <f t="shared" si="1"/>
        <v>0</v>
      </c>
      <c r="K26" s="9" t="s">
        <v>21</v>
      </c>
      <c r="L26" s="9" t="s">
        <v>5</v>
      </c>
      <c r="M26" s="59"/>
      <c r="N26" s="55">
        <f t="shared" si="2"/>
        <v>0</v>
      </c>
      <c r="O26" s="55">
        <f t="shared" si="3"/>
        <v>0</v>
      </c>
      <c r="P26" s="59"/>
      <c r="Q26" s="55">
        <f t="shared" si="4"/>
        <v>0</v>
      </c>
      <c r="R26" s="48"/>
      <c r="S26" s="48"/>
      <c r="T26" s="55">
        <f t="shared" si="5"/>
        <v>0</v>
      </c>
      <c r="U26" s="48"/>
      <c r="V26" s="48"/>
      <c r="W26" s="48"/>
      <c r="X26" s="48"/>
      <c r="Y26" s="48"/>
      <c r="Z26" s="55">
        <f t="shared" si="6"/>
        <v>0</v>
      </c>
      <c r="AA26" s="55">
        <f t="shared" si="7"/>
        <v>0</v>
      </c>
      <c r="AB26" s="55">
        <f t="shared" si="8"/>
        <v>0</v>
      </c>
      <c r="AC26" s="48"/>
      <c r="AD26" s="48"/>
      <c r="AE26" s="48"/>
      <c r="AF26" s="48"/>
      <c r="AG26" s="48"/>
      <c r="AH26" s="48"/>
      <c r="AI26" s="48"/>
      <c r="AJ26" s="48"/>
      <c r="AK26" s="48"/>
      <c r="AL26" s="48"/>
      <c r="AM26" s="48"/>
      <c r="AN26" s="48"/>
      <c r="AO26" s="48"/>
      <c r="AP26" s="48"/>
      <c r="AQ26" s="48"/>
      <c r="AR26" s="48"/>
      <c r="AS26" s="48"/>
      <c r="AT26" s="48"/>
      <c r="AU26" s="48"/>
      <c r="AV26" s="48"/>
      <c r="AW26" s="48"/>
      <c r="AX26" s="48"/>
      <c r="AY26" s="55">
        <f t="shared" si="9"/>
        <v>0</v>
      </c>
      <c r="AZ26" s="48"/>
      <c r="BA26" s="55">
        <f t="shared" si="10"/>
        <v>0</v>
      </c>
      <c r="BB26" s="55">
        <f t="shared" si="11"/>
        <v>0</v>
      </c>
      <c r="BC26" s="8" t="str">
        <f t="shared" si="12"/>
        <v>INR Zero Only</v>
      </c>
      <c r="BD26" s="32"/>
      <c r="IE26" s="25"/>
      <c r="IF26" s="25"/>
      <c r="IG26" s="25"/>
      <c r="IH26" s="25"/>
      <c r="II26" s="25"/>
    </row>
    <row r="27" spans="1:243" s="24" customFormat="1" ht="15">
      <c r="A27" s="62">
        <v>1.023</v>
      </c>
      <c r="B27" s="49" t="s">
        <v>45</v>
      </c>
      <c r="C27" s="7" t="s">
        <v>93</v>
      </c>
      <c r="D27" s="52">
        <v>1</v>
      </c>
      <c r="E27" s="54" t="s">
        <v>60</v>
      </c>
      <c r="F27" s="59"/>
      <c r="G27" s="58">
        <f t="shared" si="0"/>
        <v>0</v>
      </c>
      <c r="H27" s="7"/>
      <c r="I27" s="7"/>
      <c r="J27" s="58">
        <f t="shared" si="1"/>
        <v>0</v>
      </c>
      <c r="K27" s="9" t="s">
        <v>21</v>
      </c>
      <c r="L27" s="9" t="s">
        <v>5</v>
      </c>
      <c r="M27" s="59"/>
      <c r="N27" s="55">
        <f t="shared" si="2"/>
        <v>0</v>
      </c>
      <c r="O27" s="55">
        <f t="shared" si="3"/>
        <v>0</v>
      </c>
      <c r="P27" s="59"/>
      <c r="Q27" s="55">
        <f t="shared" si="4"/>
        <v>0</v>
      </c>
      <c r="R27" s="48"/>
      <c r="S27" s="48"/>
      <c r="T27" s="55">
        <f t="shared" si="5"/>
        <v>0</v>
      </c>
      <c r="U27" s="48"/>
      <c r="V27" s="48"/>
      <c r="W27" s="48"/>
      <c r="X27" s="48"/>
      <c r="Y27" s="48"/>
      <c r="Z27" s="55">
        <f t="shared" si="6"/>
        <v>0</v>
      </c>
      <c r="AA27" s="55">
        <f t="shared" si="7"/>
        <v>0</v>
      </c>
      <c r="AB27" s="55">
        <f t="shared" si="8"/>
        <v>0</v>
      </c>
      <c r="AC27" s="48"/>
      <c r="AD27" s="48"/>
      <c r="AE27" s="48"/>
      <c r="AF27" s="48"/>
      <c r="AG27" s="48"/>
      <c r="AH27" s="48"/>
      <c r="AI27" s="48"/>
      <c r="AJ27" s="48"/>
      <c r="AK27" s="48"/>
      <c r="AL27" s="48"/>
      <c r="AM27" s="48"/>
      <c r="AN27" s="48"/>
      <c r="AO27" s="48"/>
      <c r="AP27" s="48"/>
      <c r="AQ27" s="48"/>
      <c r="AR27" s="48"/>
      <c r="AS27" s="48"/>
      <c r="AT27" s="48"/>
      <c r="AU27" s="48"/>
      <c r="AV27" s="48"/>
      <c r="AW27" s="48"/>
      <c r="AX27" s="48"/>
      <c r="AY27" s="55">
        <f t="shared" si="9"/>
        <v>0</v>
      </c>
      <c r="AZ27" s="48"/>
      <c r="BA27" s="55">
        <f t="shared" si="10"/>
        <v>0</v>
      </c>
      <c r="BB27" s="55">
        <f t="shared" si="11"/>
        <v>0</v>
      </c>
      <c r="BC27" s="8" t="str">
        <f t="shared" si="12"/>
        <v>INR Zero Only</v>
      </c>
      <c r="BD27" s="32"/>
      <c r="IE27" s="25"/>
      <c r="IF27" s="25"/>
      <c r="IG27" s="25"/>
      <c r="IH27" s="25"/>
      <c r="II27" s="25"/>
    </row>
    <row r="28" spans="1:243" s="24" customFormat="1" ht="15">
      <c r="A28" s="61">
        <v>2</v>
      </c>
      <c r="B28" s="57" t="s">
        <v>46</v>
      </c>
      <c r="C28" s="7"/>
      <c r="D28" s="7"/>
      <c r="E28" s="7"/>
      <c r="F28" s="7"/>
      <c r="G28" s="58"/>
      <c r="H28" s="7"/>
      <c r="I28" s="7"/>
      <c r="J28" s="58"/>
      <c r="K28" s="7"/>
      <c r="L28" s="7"/>
      <c r="M28" s="7"/>
      <c r="N28" s="48"/>
      <c r="O28" s="55"/>
      <c r="P28" s="7"/>
      <c r="Q28" s="55"/>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32"/>
      <c r="IE28" s="25"/>
      <c r="IF28" s="25"/>
      <c r="IG28" s="25"/>
      <c r="IH28" s="25"/>
      <c r="II28" s="25"/>
    </row>
    <row r="29" spans="1:243" s="24" customFormat="1" ht="15">
      <c r="A29" s="60">
        <v>2.01</v>
      </c>
      <c r="B29" s="57" t="s">
        <v>47</v>
      </c>
      <c r="C29" s="7"/>
      <c r="D29" s="7"/>
      <c r="E29" s="7"/>
      <c r="F29" s="7"/>
      <c r="G29" s="58"/>
      <c r="H29" s="7"/>
      <c r="I29" s="7"/>
      <c r="J29" s="58"/>
      <c r="K29" s="7"/>
      <c r="L29" s="7"/>
      <c r="M29" s="7"/>
      <c r="N29" s="48"/>
      <c r="O29" s="55"/>
      <c r="P29" s="7"/>
      <c r="Q29" s="55"/>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32"/>
      <c r="IE29" s="25"/>
      <c r="IF29" s="25"/>
      <c r="IG29" s="25"/>
      <c r="IH29" s="25"/>
      <c r="II29" s="25"/>
    </row>
    <row r="30" spans="1:243" s="24" customFormat="1" ht="78" customHeight="1">
      <c r="A30" s="62">
        <v>2.011</v>
      </c>
      <c r="B30" s="49" t="s">
        <v>48</v>
      </c>
      <c r="C30" s="7" t="s">
        <v>94</v>
      </c>
      <c r="D30" s="52">
        <v>15</v>
      </c>
      <c r="E30" s="54" t="s">
        <v>59</v>
      </c>
      <c r="F30" s="59"/>
      <c r="G30" s="58">
        <f>D30*F30</f>
        <v>0</v>
      </c>
      <c r="H30" s="7"/>
      <c r="I30" s="7"/>
      <c r="J30" s="58">
        <f>18%*G30</f>
        <v>0</v>
      </c>
      <c r="K30" s="9" t="s">
        <v>21</v>
      </c>
      <c r="L30" s="9" t="s">
        <v>5</v>
      </c>
      <c r="M30" s="59"/>
      <c r="N30" s="55">
        <f>M30*D30</f>
        <v>0</v>
      </c>
      <c r="O30" s="55">
        <f>5%*N30</f>
        <v>0</v>
      </c>
      <c r="P30" s="59"/>
      <c r="Q30" s="55">
        <f>P30*D30</f>
        <v>0</v>
      </c>
      <c r="R30" s="48"/>
      <c r="S30" s="48"/>
      <c r="T30" s="55">
        <f>Q30*5%</f>
        <v>0</v>
      </c>
      <c r="U30" s="48"/>
      <c r="V30" s="48"/>
      <c r="W30" s="48"/>
      <c r="X30" s="48"/>
      <c r="Y30" s="48"/>
      <c r="Z30" s="55">
        <f>G30+J30</f>
        <v>0</v>
      </c>
      <c r="AA30" s="55">
        <f>N30+O30</f>
        <v>0</v>
      </c>
      <c r="AB30" s="55">
        <f>Q30+T30</f>
        <v>0</v>
      </c>
      <c r="AC30" s="48"/>
      <c r="AD30" s="48"/>
      <c r="AE30" s="48"/>
      <c r="AF30" s="48"/>
      <c r="AG30" s="48"/>
      <c r="AH30" s="48"/>
      <c r="AI30" s="48"/>
      <c r="AJ30" s="48"/>
      <c r="AK30" s="48"/>
      <c r="AL30" s="48"/>
      <c r="AM30" s="48"/>
      <c r="AN30" s="48"/>
      <c r="AO30" s="48"/>
      <c r="AP30" s="48"/>
      <c r="AQ30" s="48"/>
      <c r="AR30" s="48"/>
      <c r="AS30" s="48"/>
      <c r="AT30" s="48"/>
      <c r="AU30" s="48"/>
      <c r="AV30" s="48"/>
      <c r="AW30" s="48"/>
      <c r="AX30" s="48"/>
      <c r="AY30" s="55">
        <f>Z30+AA30+AB30</f>
        <v>0</v>
      </c>
      <c r="AZ30" s="48"/>
      <c r="BA30" s="55">
        <f>G30+N30+Q30+V30</f>
        <v>0</v>
      </c>
      <c r="BB30" s="55">
        <f>J30+O30+T30+W30</f>
        <v>0</v>
      </c>
      <c r="BC30" s="8" t="str">
        <f>SpellNumber($E$2,AY30)</f>
        <v>INR Zero Only</v>
      </c>
      <c r="BD30" s="32"/>
      <c r="IE30" s="25"/>
      <c r="IF30" s="25"/>
      <c r="IG30" s="25"/>
      <c r="IH30" s="25"/>
      <c r="II30" s="25"/>
    </row>
    <row r="31" spans="1:243" s="24" customFormat="1" ht="15">
      <c r="A31" s="60">
        <v>2.012</v>
      </c>
      <c r="B31" s="49" t="s">
        <v>49</v>
      </c>
      <c r="C31" s="7" t="s">
        <v>95</v>
      </c>
      <c r="D31" s="52">
        <v>49</v>
      </c>
      <c r="E31" s="54" t="s">
        <v>59</v>
      </c>
      <c r="F31" s="59"/>
      <c r="G31" s="58">
        <f>D31*F31</f>
        <v>0</v>
      </c>
      <c r="H31" s="7"/>
      <c r="I31" s="7"/>
      <c r="J31" s="58">
        <f>18%*G31</f>
        <v>0</v>
      </c>
      <c r="K31" s="9" t="s">
        <v>21</v>
      </c>
      <c r="L31" s="9" t="s">
        <v>5</v>
      </c>
      <c r="M31" s="59"/>
      <c r="N31" s="55">
        <f>M31*D31</f>
        <v>0</v>
      </c>
      <c r="O31" s="55">
        <f>5%*N31</f>
        <v>0</v>
      </c>
      <c r="P31" s="59"/>
      <c r="Q31" s="55">
        <f>P31*D31</f>
        <v>0</v>
      </c>
      <c r="R31" s="48"/>
      <c r="S31" s="48"/>
      <c r="T31" s="55">
        <f>Q31*5%</f>
        <v>0</v>
      </c>
      <c r="U31" s="48"/>
      <c r="V31" s="48"/>
      <c r="W31" s="48"/>
      <c r="X31" s="48"/>
      <c r="Y31" s="48"/>
      <c r="Z31" s="55">
        <f>G31+J31</f>
        <v>0</v>
      </c>
      <c r="AA31" s="55">
        <f>N31+O31</f>
        <v>0</v>
      </c>
      <c r="AB31" s="55">
        <f>Q31+T31</f>
        <v>0</v>
      </c>
      <c r="AC31" s="48"/>
      <c r="AD31" s="48"/>
      <c r="AE31" s="48"/>
      <c r="AF31" s="48"/>
      <c r="AG31" s="48"/>
      <c r="AH31" s="48"/>
      <c r="AI31" s="48"/>
      <c r="AJ31" s="48"/>
      <c r="AK31" s="48"/>
      <c r="AL31" s="48"/>
      <c r="AM31" s="48"/>
      <c r="AN31" s="48"/>
      <c r="AO31" s="48"/>
      <c r="AP31" s="48"/>
      <c r="AQ31" s="48"/>
      <c r="AR31" s="48"/>
      <c r="AS31" s="48"/>
      <c r="AT31" s="48"/>
      <c r="AU31" s="48"/>
      <c r="AV31" s="48"/>
      <c r="AW31" s="48"/>
      <c r="AX31" s="48"/>
      <c r="AY31" s="55">
        <f>Z31+AA31+AB31</f>
        <v>0</v>
      </c>
      <c r="AZ31" s="48"/>
      <c r="BA31" s="55">
        <f>G31+N31+Q31+V31</f>
        <v>0</v>
      </c>
      <c r="BB31" s="55">
        <f>J31+O31+T31+W31</f>
        <v>0</v>
      </c>
      <c r="BC31" s="8" t="str">
        <f>SpellNumber($E$2,AY31)</f>
        <v>INR Zero Only</v>
      </c>
      <c r="BD31" s="32"/>
      <c r="IE31" s="25"/>
      <c r="IF31" s="25"/>
      <c r="IG31" s="25"/>
      <c r="IH31" s="25"/>
      <c r="II31" s="25"/>
    </row>
    <row r="32" spans="1:243" s="24" customFormat="1" ht="15">
      <c r="A32" s="62">
        <v>2.013</v>
      </c>
      <c r="B32" s="49" t="s">
        <v>50</v>
      </c>
      <c r="C32" s="7" t="s">
        <v>96</v>
      </c>
      <c r="D32" s="52">
        <v>196</v>
      </c>
      <c r="E32" s="54" t="s">
        <v>59</v>
      </c>
      <c r="F32" s="59"/>
      <c r="G32" s="58">
        <f>D32*F32</f>
        <v>0</v>
      </c>
      <c r="H32" s="7"/>
      <c r="I32" s="7"/>
      <c r="J32" s="58">
        <f>18%*G32</f>
        <v>0</v>
      </c>
      <c r="K32" s="9" t="s">
        <v>21</v>
      </c>
      <c r="L32" s="9" t="s">
        <v>5</v>
      </c>
      <c r="M32" s="59"/>
      <c r="N32" s="55">
        <f>M32*D32</f>
        <v>0</v>
      </c>
      <c r="O32" s="55">
        <f>5%*N32</f>
        <v>0</v>
      </c>
      <c r="P32" s="59"/>
      <c r="Q32" s="55">
        <f>P32*D32</f>
        <v>0</v>
      </c>
      <c r="R32" s="48"/>
      <c r="S32" s="48"/>
      <c r="T32" s="55">
        <f>Q32*5%</f>
        <v>0</v>
      </c>
      <c r="U32" s="48"/>
      <c r="V32" s="48"/>
      <c r="W32" s="48"/>
      <c r="X32" s="48"/>
      <c r="Y32" s="48"/>
      <c r="Z32" s="55">
        <f>G32+J32</f>
        <v>0</v>
      </c>
      <c r="AA32" s="55">
        <f>N32+O32</f>
        <v>0</v>
      </c>
      <c r="AB32" s="55">
        <f>Q32+T32</f>
        <v>0</v>
      </c>
      <c r="AC32" s="48"/>
      <c r="AD32" s="48"/>
      <c r="AE32" s="48"/>
      <c r="AF32" s="48"/>
      <c r="AG32" s="48"/>
      <c r="AH32" s="48"/>
      <c r="AI32" s="48"/>
      <c r="AJ32" s="48"/>
      <c r="AK32" s="48"/>
      <c r="AL32" s="48"/>
      <c r="AM32" s="48"/>
      <c r="AN32" s="48"/>
      <c r="AO32" s="48"/>
      <c r="AP32" s="48"/>
      <c r="AQ32" s="48"/>
      <c r="AR32" s="48"/>
      <c r="AS32" s="48"/>
      <c r="AT32" s="48"/>
      <c r="AU32" s="48"/>
      <c r="AV32" s="48"/>
      <c r="AW32" s="48"/>
      <c r="AX32" s="48"/>
      <c r="AY32" s="55">
        <f>Z32+AA32+AB32</f>
        <v>0</v>
      </c>
      <c r="AZ32" s="48"/>
      <c r="BA32" s="55">
        <f>G32+N32+Q32+V32</f>
        <v>0</v>
      </c>
      <c r="BB32" s="55">
        <f>J32+O32+T32+W32</f>
        <v>0</v>
      </c>
      <c r="BC32" s="8" t="str">
        <f>SpellNumber($E$2,AY32)</f>
        <v>INR Zero Only</v>
      </c>
      <c r="BD32" s="32"/>
      <c r="IE32" s="25"/>
      <c r="IF32" s="25"/>
      <c r="IG32" s="25"/>
      <c r="IH32" s="25"/>
      <c r="II32" s="25"/>
    </row>
    <row r="33" spans="1:243" s="24" customFormat="1" ht="39" customHeight="1">
      <c r="A33" s="60">
        <v>2.014</v>
      </c>
      <c r="B33" s="49" t="s">
        <v>51</v>
      </c>
      <c r="C33" s="7" t="s">
        <v>97</v>
      </c>
      <c r="D33" s="52">
        <v>15</v>
      </c>
      <c r="E33" s="54" t="s">
        <v>59</v>
      </c>
      <c r="F33" s="59"/>
      <c r="G33" s="58">
        <f>D33*F33</f>
        <v>0</v>
      </c>
      <c r="H33" s="7"/>
      <c r="I33" s="7"/>
      <c r="J33" s="58">
        <f>18%*G33</f>
        <v>0</v>
      </c>
      <c r="K33" s="9" t="s">
        <v>21</v>
      </c>
      <c r="L33" s="9" t="s">
        <v>5</v>
      </c>
      <c r="M33" s="59"/>
      <c r="N33" s="55">
        <f>M33*D33</f>
        <v>0</v>
      </c>
      <c r="O33" s="55">
        <f>5%*N33</f>
        <v>0</v>
      </c>
      <c r="P33" s="59"/>
      <c r="Q33" s="55">
        <f>P33*D33</f>
        <v>0</v>
      </c>
      <c r="R33" s="48"/>
      <c r="S33" s="48"/>
      <c r="T33" s="55">
        <f>Q33*5%</f>
        <v>0</v>
      </c>
      <c r="U33" s="48"/>
      <c r="V33" s="48"/>
      <c r="W33" s="48"/>
      <c r="X33" s="48"/>
      <c r="Y33" s="48"/>
      <c r="Z33" s="55">
        <f>G33+J33</f>
        <v>0</v>
      </c>
      <c r="AA33" s="55">
        <f>N33+O33</f>
        <v>0</v>
      </c>
      <c r="AB33" s="55">
        <f>Q33+T33</f>
        <v>0</v>
      </c>
      <c r="AC33" s="48"/>
      <c r="AD33" s="48"/>
      <c r="AE33" s="48"/>
      <c r="AF33" s="48"/>
      <c r="AG33" s="48"/>
      <c r="AH33" s="48"/>
      <c r="AI33" s="48"/>
      <c r="AJ33" s="48"/>
      <c r="AK33" s="48"/>
      <c r="AL33" s="48"/>
      <c r="AM33" s="48"/>
      <c r="AN33" s="48"/>
      <c r="AO33" s="48"/>
      <c r="AP33" s="48"/>
      <c r="AQ33" s="48"/>
      <c r="AR33" s="48"/>
      <c r="AS33" s="48"/>
      <c r="AT33" s="48"/>
      <c r="AU33" s="48"/>
      <c r="AV33" s="48"/>
      <c r="AW33" s="48"/>
      <c r="AX33" s="48"/>
      <c r="AY33" s="55">
        <f>Z33+AA33+AB33</f>
        <v>0</v>
      </c>
      <c r="AZ33" s="48"/>
      <c r="BA33" s="55">
        <f>G33+N33+Q33+V33</f>
        <v>0</v>
      </c>
      <c r="BB33" s="55">
        <f>J33+O33+T33+W33</f>
        <v>0</v>
      </c>
      <c r="BC33" s="8" t="str">
        <f>SpellNumber($E$2,AY33)</f>
        <v>INR Zero Only</v>
      </c>
      <c r="BD33" s="32"/>
      <c r="IE33" s="25"/>
      <c r="IF33" s="25"/>
      <c r="IG33" s="25"/>
      <c r="IH33" s="25"/>
      <c r="II33" s="25"/>
    </row>
    <row r="34" spans="1:243" s="24" customFormat="1" ht="30">
      <c r="A34" s="62">
        <v>2.015</v>
      </c>
      <c r="B34" s="50" t="s">
        <v>52</v>
      </c>
      <c r="C34" s="7" t="s">
        <v>98</v>
      </c>
      <c r="D34" s="52">
        <v>1</v>
      </c>
      <c r="E34" s="54" t="s">
        <v>60</v>
      </c>
      <c r="F34" s="59"/>
      <c r="G34" s="58">
        <f>D34*F34</f>
        <v>0</v>
      </c>
      <c r="H34" s="7"/>
      <c r="I34" s="7"/>
      <c r="J34" s="58">
        <f>18%*G34</f>
        <v>0</v>
      </c>
      <c r="K34" s="9" t="s">
        <v>21</v>
      </c>
      <c r="L34" s="9" t="s">
        <v>5</v>
      </c>
      <c r="M34" s="59"/>
      <c r="N34" s="55">
        <f>M34*D34</f>
        <v>0</v>
      </c>
      <c r="O34" s="55">
        <f>5%*N34</f>
        <v>0</v>
      </c>
      <c r="P34" s="59"/>
      <c r="Q34" s="55">
        <f>P34*D34</f>
        <v>0</v>
      </c>
      <c r="R34" s="48"/>
      <c r="S34" s="48"/>
      <c r="T34" s="55">
        <f>Q34*5%</f>
        <v>0</v>
      </c>
      <c r="U34" s="48"/>
      <c r="V34" s="48"/>
      <c r="W34" s="48"/>
      <c r="X34" s="48"/>
      <c r="Y34" s="48"/>
      <c r="Z34" s="55">
        <f>G34+J34</f>
        <v>0</v>
      </c>
      <c r="AA34" s="55">
        <f>N34+O34</f>
        <v>0</v>
      </c>
      <c r="AB34" s="55">
        <f>Q34+T34</f>
        <v>0</v>
      </c>
      <c r="AC34" s="48"/>
      <c r="AD34" s="48"/>
      <c r="AE34" s="48"/>
      <c r="AF34" s="48"/>
      <c r="AG34" s="48"/>
      <c r="AH34" s="48"/>
      <c r="AI34" s="48"/>
      <c r="AJ34" s="48"/>
      <c r="AK34" s="48"/>
      <c r="AL34" s="48"/>
      <c r="AM34" s="48"/>
      <c r="AN34" s="48"/>
      <c r="AO34" s="48"/>
      <c r="AP34" s="48"/>
      <c r="AQ34" s="48"/>
      <c r="AR34" s="48"/>
      <c r="AS34" s="48"/>
      <c r="AT34" s="48"/>
      <c r="AU34" s="48"/>
      <c r="AV34" s="48"/>
      <c r="AW34" s="48"/>
      <c r="AX34" s="48"/>
      <c r="AY34" s="55">
        <f>Z34+AA34+AB34</f>
        <v>0</v>
      </c>
      <c r="AZ34" s="48"/>
      <c r="BA34" s="55">
        <f>G34+N34+Q34+V34</f>
        <v>0</v>
      </c>
      <c r="BB34" s="55">
        <f>J34+O34+T34+W34</f>
        <v>0</v>
      </c>
      <c r="BC34" s="8" t="str">
        <f>SpellNumber($E$2,AY34)</f>
        <v>INR Zero Only</v>
      </c>
      <c r="BD34" s="32"/>
      <c r="IE34" s="25"/>
      <c r="IF34" s="25"/>
      <c r="IG34" s="25"/>
      <c r="IH34" s="25"/>
      <c r="II34" s="25"/>
    </row>
    <row r="35" spans="1:243" s="24" customFormat="1" ht="15">
      <c r="A35" s="60">
        <v>2.016</v>
      </c>
      <c r="B35" s="57" t="s">
        <v>53</v>
      </c>
      <c r="C35" s="7"/>
      <c r="D35" s="7"/>
      <c r="E35" s="7"/>
      <c r="F35" s="7"/>
      <c r="G35" s="58"/>
      <c r="H35" s="7"/>
      <c r="I35" s="7"/>
      <c r="J35" s="58"/>
      <c r="K35" s="7"/>
      <c r="L35" s="7"/>
      <c r="M35" s="7"/>
      <c r="N35" s="48"/>
      <c r="O35" s="55"/>
      <c r="P35" s="7"/>
      <c r="Q35" s="55"/>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32"/>
      <c r="IE35" s="25"/>
      <c r="IF35" s="25"/>
      <c r="IG35" s="25"/>
      <c r="IH35" s="25"/>
      <c r="II35" s="25"/>
    </row>
    <row r="36" spans="1:243" s="24" customFormat="1" ht="57">
      <c r="A36" s="62">
        <v>2.017</v>
      </c>
      <c r="B36" s="57" t="s">
        <v>54</v>
      </c>
      <c r="C36" s="7" t="s">
        <v>99</v>
      </c>
      <c r="D36" s="52">
        <v>6</v>
      </c>
      <c r="E36" s="54" t="s">
        <v>59</v>
      </c>
      <c r="F36" s="59"/>
      <c r="G36" s="58">
        <f>D36*F36</f>
        <v>0</v>
      </c>
      <c r="H36" s="7"/>
      <c r="I36" s="7"/>
      <c r="J36" s="58">
        <f>18%*G36</f>
        <v>0</v>
      </c>
      <c r="K36" s="9" t="s">
        <v>21</v>
      </c>
      <c r="L36" s="9" t="s">
        <v>5</v>
      </c>
      <c r="M36" s="59"/>
      <c r="N36" s="55">
        <f>M36*D36</f>
        <v>0</v>
      </c>
      <c r="O36" s="55">
        <f>5%*N36</f>
        <v>0</v>
      </c>
      <c r="P36" s="59"/>
      <c r="Q36" s="55">
        <f>P36*D36</f>
        <v>0</v>
      </c>
      <c r="R36" s="48"/>
      <c r="S36" s="48"/>
      <c r="T36" s="55">
        <f>Q36*5%</f>
        <v>0</v>
      </c>
      <c r="U36" s="48"/>
      <c r="V36" s="48"/>
      <c r="W36" s="48"/>
      <c r="X36" s="48"/>
      <c r="Y36" s="48"/>
      <c r="Z36" s="55">
        <f>G36+J36</f>
        <v>0</v>
      </c>
      <c r="AA36" s="55">
        <f>N36+O36</f>
        <v>0</v>
      </c>
      <c r="AB36" s="55">
        <f>Q36+T36</f>
        <v>0</v>
      </c>
      <c r="AC36" s="48"/>
      <c r="AD36" s="48"/>
      <c r="AE36" s="48"/>
      <c r="AF36" s="48"/>
      <c r="AG36" s="48"/>
      <c r="AH36" s="48"/>
      <c r="AI36" s="48"/>
      <c r="AJ36" s="48"/>
      <c r="AK36" s="48"/>
      <c r="AL36" s="48"/>
      <c r="AM36" s="48"/>
      <c r="AN36" s="48"/>
      <c r="AO36" s="48"/>
      <c r="AP36" s="48"/>
      <c r="AQ36" s="48"/>
      <c r="AR36" s="48"/>
      <c r="AS36" s="48"/>
      <c r="AT36" s="48"/>
      <c r="AU36" s="48"/>
      <c r="AV36" s="48"/>
      <c r="AW36" s="48"/>
      <c r="AX36" s="48"/>
      <c r="AY36" s="55">
        <f>Z36+AA36+AB36</f>
        <v>0</v>
      </c>
      <c r="AZ36" s="48"/>
      <c r="BA36" s="55">
        <f>G36+N36+Q36+V36</f>
        <v>0</v>
      </c>
      <c r="BB36" s="55">
        <f>J36+O36+T36+W36</f>
        <v>0</v>
      </c>
      <c r="BC36" s="8" t="str">
        <f>SpellNumber($E$2,AY36)</f>
        <v>INR Zero Only</v>
      </c>
      <c r="BD36" s="32"/>
      <c r="IE36" s="25"/>
      <c r="IF36" s="25"/>
      <c r="IG36" s="25"/>
      <c r="IH36" s="25"/>
      <c r="II36" s="25"/>
    </row>
    <row r="37" spans="1:243" s="24" customFormat="1" ht="30.75" customHeight="1">
      <c r="A37" s="60">
        <v>2.018</v>
      </c>
      <c r="B37" s="57" t="s">
        <v>55</v>
      </c>
      <c r="C37" s="7"/>
      <c r="D37" s="7"/>
      <c r="E37" s="7"/>
      <c r="F37" s="7"/>
      <c r="G37" s="58"/>
      <c r="H37" s="7"/>
      <c r="I37" s="7"/>
      <c r="J37" s="58"/>
      <c r="K37" s="7"/>
      <c r="L37" s="7"/>
      <c r="M37" s="7"/>
      <c r="N37" s="55"/>
      <c r="O37" s="55"/>
      <c r="P37" s="7"/>
      <c r="Q37" s="55"/>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32"/>
      <c r="IE37" s="25"/>
      <c r="IF37" s="25"/>
      <c r="IG37" s="25"/>
      <c r="IH37" s="25"/>
      <c r="II37" s="25"/>
    </row>
    <row r="38" spans="1:243" s="24" customFormat="1" ht="45.75" customHeight="1">
      <c r="A38" s="62">
        <v>2.019</v>
      </c>
      <c r="B38" s="50" t="s">
        <v>56</v>
      </c>
      <c r="C38" s="7" t="s">
        <v>100</v>
      </c>
      <c r="D38" s="52">
        <v>15</v>
      </c>
      <c r="E38" s="54" t="s">
        <v>59</v>
      </c>
      <c r="F38" s="59"/>
      <c r="G38" s="58">
        <f>D38*F38</f>
        <v>0</v>
      </c>
      <c r="H38" s="7"/>
      <c r="I38" s="7"/>
      <c r="J38" s="58">
        <f>18%*G38</f>
        <v>0</v>
      </c>
      <c r="K38" s="9" t="s">
        <v>21</v>
      </c>
      <c r="L38" s="9" t="s">
        <v>5</v>
      </c>
      <c r="M38" s="59"/>
      <c r="N38" s="55">
        <f>M38*D38</f>
        <v>0</v>
      </c>
      <c r="O38" s="55">
        <f>5%*N38</f>
        <v>0</v>
      </c>
      <c r="P38" s="59"/>
      <c r="Q38" s="55">
        <f>P38*D38</f>
        <v>0</v>
      </c>
      <c r="R38" s="48"/>
      <c r="S38" s="48"/>
      <c r="T38" s="55">
        <f>Q38*5%</f>
        <v>0</v>
      </c>
      <c r="U38" s="48"/>
      <c r="V38" s="48"/>
      <c r="W38" s="48"/>
      <c r="X38" s="48"/>
      <c r="Y38" s="48"/>
      <c r="Z38" s="55">
        <f>G38+J38</f>
        <v>0</v>
      </c>
      <c r="AA38" s="55">
        <f>N38+O38</f>
        <v>0</v>
      </c>
      <c r="AB38" s="55">
        <f>Q38+T38</f>
        <v>0</v>
      </c>
      <c r="AC38" s="48"/>
      <c r="AD38" s="48"/>
      <c r="AE38" s="48"/>
      <c r="AF38" s="48"/>
      <c r="AG38" s="48"/>
      <c r="AH38" s="48"/>
      <c r="AI38" s="48"/>
      <c r="AJ38" s="48"/>
      <c r="AK38" s="48"/>
      <c r="AL38" s="48"/>
      <c r="AM38" s="48"/>
      <c r="AN38" s="48"/>
      <c r="AO38" s="48"/>
      <c r="AP38" s="48"/>
      <c r="AQ38" s="48"/>
      <c r="AR38" s="48"/>
      <c r="AS38" s="48"/>
      <c r="AT38" s="48"/>
      <c r="AU38" s="48"/>
      <c r="AV38" s="48"/>
      <c r="AW38" s="48"/>
      <c r="AX38" s="48"/>
      <c r="AY38" s="55">
        <f>Z38+AA38+AB38</f>
        <v>0</v>
      </c>
      <c r="AZ38" s="48"/>
      <c r="BA38" s="55">
        <f>G38+N38+Q38+V38</f>
        <v>0</v>
      </c>
      <c r="BB38" s="55">
        <f>J38+O38+T38+W38</f>
        <v>0</v>
      </c>
      <c r="BC38" s="8" t="str">
        <f>SpellNumber($E$2,AY38)</f>
        <v>INR Zero Only</v>
      </c>
      <c r="BD38" s="32"/>
      <c r="IE38" s="25"/>
      <c r="IF38" s="25"/>
      <c r="IG38" s="25"/>
      <c r="IH38" s="25"/>
      <c r="II38" s="25"/>
    </row>
    <row r="39" spans="1:243" s="24" customFormat="1" ht="30">
      <c r="A39" s="60">
        <v>2.02</v>
      </c>
      <c r="B39" s="49" t="s">
        <v>57</v>
      </c>
      <c r="C39" s="7" t="s">
        <v>101</v>
      </c>
      <c r="D39" s="52">
        <v>15</v>
      </c>
      <c r="E39" s="54" t="s">
        <v>59</v>
      </c>
      <c r="F39" s="59"/>
      <c r="G39" s="58">
        <f>D39*F39</f>
        <v>0</v>
      </c>
      <c r="H39" s="7"/>
      <c r="I39" s="7"/>
      <c r="J39" s="58">
        <f>18%*G39</f>
        <v>0</v>
      </c>
      <c r="K39" s="9" t="s">
        <v>21</v>
      </c>
      <c r="L39" s="9" t="s">
        <v>5</v>
      </c>
      <c r="M39" s="59"/>
      <c r="N39" s="55">
        <f>M39*D39</f>
        <v>0</v>
      </c>
      <c r="O39" s="55">
        <f>5%*N39</f>
        <v>0</v>
      </c>
      <c r="P39" s="59"/>
      <c r="Q39" s="55">
        <f>P39*D39</f>
        <v>0</v>
      </c>
      <c r="R39" s="48"/>
      <c r="S39" s="48"/>
      <c r="T39" s="55">
        <f>Q39*5%</f>
        <v>0</v>
      </c>
      <c r="U39" s="48"/>
      <c r="V39" s="48"/>
      <c r="W39" s="48"/>
      <c r="X39" s="48"/>
      <c r="Y39" s="48"/>
      <c r="Z39" s="55">
        <f>G39+J39</f>
        <v>0</v>
      </c>
      <c r="AA39" s="55">
        <f>N39+O39</f>
        <v>0</v>
      </c>
      <c r="AB39" s="55">
        <f>Q39+T39</f>
        <v>0</v>
      </c>
      <c r="AC39" s="48"/>
      <c r="AD39" s="48"/>
      <c r="AE39" s="48"/>
      <c r="AF39" s="48"/>
      <c r="AG39" s="48"/>
      <c r="AH39" s="48"/>
      <c r="AI39" s="48"/>
      <c r="AJ39" s="48"/>
      <c r="AK39" s="48"/>
      <c r="AL39" s="48"/>
      <c r="AM39" s="48"/>
      <c r="AN39" s="48"/>
      <c r="AO39" s="48"/>
      <c r="AP39" s="48"/>
      <c r="AQ39" s="48"/>
      <c r="AR39" s="48"/>
      <c r="AS39" s="48"/>
      <c r="AT39" s="48"/>
      <c r="AU39" s="48"/>
      <c r="AV39" s="48"/>
      <c r="AW39" s="48"/>
      <c r="AX39" s="48"/>
      <c r="AY39" s="55">
        <f>Z39+AA39+AB39</f>
        <v>0</v>
      </c>
      <c r="AZ39" s="48"/>
      <c r="BA39" s="55">
        <f>G39+N39+Q39+V39</f>
        <v>0</v>
      </c>
      <c r="BB39" s="55">
        <f>J39+O39+T39+W39</f>
        <v>0</v>
      </c>
      <c r="BC39" s="8" t="str">
        <f>SpellNumber($E$2,AY39)</f>
        <v>INR Zero Only</v>
      </c>
      <c r="BD39" s="32"/>
      <c r="IE39" s="25"/>
      <c r="IF39" s="25"/>
      <c r="IG39" s="25"/>
      <c r="IH39" s="25"/>
      <c r="II39" s="25"/>
    </row>
    <row r="40" spans="1:243" s="24" customFormat="1" ht="30">
      <c r="A40" s="63">
        <v>3</v>
      </c>
      <c r="B40" s="51" t="s">
        <v>58</v>
      </c>
      <c r="C40" s="7" t="s">
        <v>102</v>
      </c>
      <c r="D40" s="53">
        <v>15</v>
      </c>
      <c r="E40" s="53" t="s">
        <v>62</v>
      </c>
      <c r="F40" s="7"/>
      <c r="G40" s="58"/>
      <c r="H40" s="7"/>
      <c r="I40" s="7"/>
      <c r="J40" s="58"/>
      <c r="K40" s="9" t="s">
        <v>21</v>
      </c>
      <c r="L40" s="9" t="s">
        <v>5</v>
      </c>
      <c r="M40" s="59"/>
      <c r="N40" s="55"/>
      <c r="O40" s="55"/>
      <c r="P40" s="48"/>
      <c r="Q40" s="55"/>
      <c r="R40" s="48"/>
      <c r="S40" s="48"/>
      <c r="T40" s="55"/>
      <c r="U40" s="59"/>
      <c r="V40" s="55">
        <f>U40*D40</f>
        <v>0</v>
      </c>
      <c r="W40" s="55">
        <f>18%*V40</f>
        <v>0</v>
      </c>
      <c r="X40" s="48"/>
      <c r="Y40" s="48"/>
      <c r="Z40" s="48"/>
      <c r="AA40" s="48"/>
      <c r="AB40" s="48"/>
      <c r="AC40" s="55">
        <f>V40+W40</f>
        <v>0</v>
      </c>
      <c r="AD40" s="48"/>
      <c r="AE40" s="48"/>
      <c r="AF40" s="48"/>
      <c r="AG40" s="48"/>
      <c r="AH40" s="48"/>
      <c r="AI40" s="48"/>
      <c r="AJ40" s="48"/>
      <c r="AK40" s="48"/>
      <c r="AL40" s="48"/>
      <c r="AM40" s="48"/>
      <c r="AN40" s="48"/>
      <c r="AO40" s="48"/>
      <c r="AP40" s="48"/>
      <c r="AQ40" s="48"/>
      <c r="AR40" s="48"/>
      <c r="AS40" s="48"/>
      <c r="AT40" s="48"/>
      <c r="AU40" s="48"/>
      <c r="AV40" s="48"/>
      <c r="AW40" s="48"/>
      <c r="AX40" s="48"/>
      <c r="AY40" s="55">
        <f>Z40+AA40+AB40+AC40</f>
        <v>0</v>
      </c>
      <c r="AZ40" s="48"/>
      <c r="BA40" s="55">
        <f>G40+N40+Q40+V40</f>
        <v>0</v>
      </c>
      <c r="BB40" s="55">
        <f>J40+O40+T40+W40</f>
        <v>0</v>
      </c>
      <c r="BC40" s="48"/>
      <c r="BD40" s="32"/>
      <c r="IE40" s="25"/>
      <c r="IF40" s="25"/>
      <c r="IG40" s="25"/>
      <c r="IH40" s="25"/>
      <c r="II40" s="25"/>
    </row>
    <row r="41" spans="1:243" s="26" customFormat="1" ht="45" customHeight="1">
      <c r="A41" s="10" t="s">
        <v>17</v>
      </c>
      <c r="B41" s="10"/>
      <c r="C41" s="48"/>
      <c r="D41" s="39"/>
      <c r="E41" s="39"/>
      <c r="F41" s="39"/>
      <c r="G41" s="39"/>
      <c r="H41" s="11"/>
      <c r="I41" s="11"/>
      <c r="J41" s="36"/>
      <c r="K41" s="11"/>
      <c r="L41" s="39"/>
      <c r="M41" s="44"/>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56">
        <f>SUM(AY15:AY40)</f>
        <v>0</v>
      </c>
      <c r="AZ41" s="40"/>
      <c r="BA41" s="38">
        <f>SUM(BA15:BA40)</f>
        <v>0</v>
      </c>
      <c r="BB41" s="12">
        <f>SUM(BB15:BB40)</f>
        <v>0</v>
      </c>
      <c r="BC41" s="8" t="str">
        <f>SpellNumber($E$2,AY41)</f>
        <v>INR Zero Only</v>
      </c>
      <c r="BD41" s="33"/>
      <c r="IE41" s="27">
        <v>4</v>
      </c>
      <c r="IF41" s="27" t="s">
        <v>15</v>
      </c>
      <c r="IG41" s="27" t="s">
        <v>16</v>
      </c>
      <c r="IH41" s="27">
        <v>10</v>
      </c>
      <c r="II41" s="27" t="s">
        <v>14</v>
      </c>
    </row>
    <row r="42" spans="1:243" s="26" customFormat="1" ht="39.75" customHeight="1" hidden="1">
      <c r="A42" s="10" t="s">
        <v>23</v>
      </c>
      <c r="B42" s="10"/>
      <c r="C42" s="48" t="s">
        <v>103</v>
      </c>
      <c r="D42" s="13"/>
      <c r="E42" s="14" t="s">
        <v>18</v>
      </c>
      <c r="F42" s="15"/>
      <c r="G42" s="41"/>
      <c r="H42" s="40"/>
      <c r="I42" s="40"/>
      <c r="J42" s="40"/>
      <c r="K42" s="13"/>
      <c r="L42" s="16"/>
      <c r="M42" s="13" t="s">
        <v>19</v>
      </c>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17">
        <f>IF(ISBLANK(F42),0,IF(E42="Excess (+)",ROUND(BA41+(BA41*F42),2),IF(E42="Less (-)",ROUND(BA41+(BA41*F42*(-1)),2),0)))</f>
        <v>0</v>
      </c>
      <c r="BB42" s="18">
        <f>ROUND(BA42,0)</f>
        <v>0</v>
      </c>
      <c r="BC42" s="42" t="str">
        <f>SpellNumber(L42,BB42)</f>
        <v> Zero Only</v>
      </c>
      <c r="BD42" s="33"/>
      <c r="IE42" s="27"/>
      <c r="IF42" s="27"/>
      <c r="IG42" s="27"/>
      <c r="IH42" s="27"/>
      <c r="II42" s="27"/>
    </row>
    <row r="43" spans="1:243" s="26" customFormat="1" ht="39.75" customHeight="1">
      <c r="A43" s="10" t="s">
        <v>22</v>
      </c>
      <c r="B43" s="10"/>
      <c r="C43" s="70" t="str">
        <f>SpellNumber($E$2,AY41)</f>
        <v>INR Zero Only</v>
      </c>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33"/>
      <c r="IE43" s="27"/>
      <c r="IF43" s="27"/>
      <c r="IG43" s="27"/>
      <c r="IH43" s="27"/>
      <c r="II43" s="27"/>
    </row>
    <row r="44" spans="2:243" s="1" customFormat="1" ht="29.25">
      <c r="B44" s="43" t="s">
        <v>108</v>
      </c>
      <c r="C44" s="2"/>
      <c r="D44" s="2"/>
      <c r="E44" s="2"/>
      <c r="F44" s="2"/>
      <c r="G44" s="2"/>
      <c r="H44" s="2"/>
      <c r="I44" s="2"/>
      <c r="J44" s="2"/>
      <c r="K44" s="2"/>
      <c r="L44" s="2"/>
      <c r="M44" s="2"/>
      <c r="O44" s="2"/>
      <c r="BA44" s="2"/>
      <c r="BC44" s="2"/>
      <c r="BD44" s="28"/>
      <c r="IE44" s="23"/>
      <c r="IF44" s="23"/>
      <c r="IG44" s="23"/>
      <c r="IH44" s="23"/>
      <c r="II44" s="23"/>
    </row>
  </sheetData>
  <sheetProtection password="CF7A" sheet="1"/>
  <autoFilter ref="A14:II44"/>
  <mergeCells count="8">
    <mergeCell ref="C43:BC43"/>
    <mergeCell ref="A9:BC9"/>
    <mergeCell ref="A1:L1"/>
    <mergeCell ref="A4:BC4"/>
    <mergeCell ref="A5:BC5"/>
    <mergeCell ref="A6:BC6"/>
    <mergeCell ref="A7:BC7"/>
    <mergeCell ref="B8:BC8"/>
  </mergeCells>
  <dataValidations count="11">
    <dataValidation type="list" showInputMessage="1" showErrorMessage="1" promptTitle="Less or Excess" prompt="Please select either LESS  ( - )  or  EXCESS  ( + )" errorTitle="Please enter valid values only" error="Please select either LESS ( - ) or  EXCESS  ( + )" sqref="E42">
      <formula1>IF(ISBLANK(F42),$A$3:$C$3,$B$3:$C$3)</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2">
      <formula1>IF(E42&lt;&gt;"Select",0,-1)</formula1>
      <formula2>IF(E42&lt;&gt;"Select",99.99,-1)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2">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2">
      <formula1>0</formula1>
      <formula2>IF(E42&lt;&gt;"Select",99.9,0)</formula2>
    </dataValidation>
    <dataValidation type="decimal" allowBlank="1" showInputMessage="1" showErrorMessage="1" errorTitle="Invalid Entry" error="Only Numeric Values are allowed. " sqref="A13:A39">
      <formula1>0</formula1>
      <formula2>999999999999999</formula2>
    </dataValidation>
    <dataValidation type="list" allowBlank="1" showInputMessage="1" showErrorMessage="1" sqref="L11 L13:L40">
      <formula1>"INR"</formula1>
    </dataValidation>
    <dataValidation type="list" allowBlank="1" showInputMessage="1" showErrorMessage="1" sqref="K13:K23 K25:K27 K30:K34 K36 K38:K40">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 right="0.24" top="0.75" bottom="0.44"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L3" sqref="K1:L3"/>
    </sheetView>
  </sheetViews>
  <sheetFormatPr defaultColWidth="9.140625" defaultRowHeight="15"/>
  <sheetData>
    <row r="6" spans="5:11" ht="15">
      <c r="E6" s="78" t="s">
        <v>1</v>
      </c>
      <c r="F6" s="78"/>
      <c r="G6" s="78"/>
      <c r="H6" s="78"/>
      <c r="I6" s="78"/>
      <c r="J6" s="78"/>
      <c r="K6" s="78"/>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NEuser</cp:lastModifiedBy>
  <cp:lastPrinted>2014-12-11T06:40:55Z</cp:lastPrinted>
  <dcterms:created xsi:type="dcterms:W3CDTF">2009-01-30T06:42:42Z</dcterms:created>
  <dcterms:modified xsi:type="dcterms:W3CDTF">2019-10-31T09:06:50Z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y fmtid="{D5CDD505-2E9C-101B-9397-08002B2CF9AE}" pid="12" name="HH">
    <vt:lpwstr>/52koRw+z+Sp7nX1OWKaOwVDBCk=</vt:lpwstr>
  </property>
</Properties>
</file>